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szkodowość" sheetId="6" r:id="rId6"/>
    <sheet name="maszyny" sheetId="7" r:id="rId7"/>
    <sheet name="lokalizacje" sheetId="8" r:id="rId8"/>
  </sheets>
  <definedNames>
    <definedName name="_xlnm.Print_Area" localSheetId="1">'budynki'!$A$1:$H$80</definedName>
    <definedName name="_xlnm.Print_Area" localSheetId="2">'elektronika '!$A$1:$D$172</definedName>
    <definedName name="_xlnm.Print_Area" localSheetId="0">'informacje ogólne'!$A$1:$I$13</definedName>
  </definedNames>
  <calcPr fullCalcOnLoad="1"/>
</workbook>
</file>

<file path=xl/sharedStrings.xml><?xml version="1.0" encoding="utf-8"?>
<sst xmlns="http://schemas.openxmlformats.org/spreadsheetml/2006/main" count="1841" uniqueCount="747">
  <si>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</si>
  <si>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</si>
  <si>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</si>
  <si>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x</t>
  </si>
  <si>
    <t>L.p.</t>
  </si>
  <si>
    <t>Nazwa jednostki</t>
  </si>
  <si>
    <t>REGON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</si>
  <si>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</si>
  <si>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</si>
  <si>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</si>
  <si>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</si>
  <si>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</si>
  <si>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</si>
  <si>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</si>
  <si>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</si>
  <si>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</si>
  <si>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</si>
  <si>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</si>
  <si>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</si>
  <si>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</si>
  <si>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</si>
  <si>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</si>
  <si>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</si>
  <si>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</si>
  <si>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</si>
  <si>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</si>
  <si>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</si>
  <si>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</si>
  <si>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Tabela nr 6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</si>
  <si>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</si>
  <si>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</si>
  <si>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</si>
  <si>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</si>
  <si>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</si>
  <si>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</si>
  <si>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</si>
  <si>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</si>
  <si>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</si>
  <si>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</si>
  <si>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</si>
  <si>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</si>
  <si>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</si>
  <si>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</si>
  <si>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</si>
  <si>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</si>
  <si>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</si>
  <si>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</si>
  <si>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</si>
  <si>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</si>
  <si>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</si>
  <si>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</si>
  <si>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</si>
  <si>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</si>
  <si>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Adres</t>
  </si>
  <si>
    <t>Urząd Gminy</t>
  </si>
  <si>
    <t>ul. Kościuszki 28 
77-420 Lipka</t>
  </si>
  <si>
    <t>000537668</t>
  </si>
  <si>
    <t>8411 Z</t>
  </si>
  <si>
    <t>Kierowanie podstawowymi rodzajami działalności publicznej</t>
  </si>
  <si>
    <t>Gminny Ośrodek Kultury</t>
  </si>
  <si>
    <t>ul. IV Dywizji Piechoty 2
77-420 Lipka</t>
  </si>
  <si>
    <t>000287770</t>
  </si>
  <si>
    <t>9004Z</t>
  </si>
  <si>
    <t>Działalność obiektów kulturalnych</t>
  </si>
  <si>
    <t>ul. Spokojna 1
77-420 Lipka</t>
  </si>
  <si>
    <t>3600Z</t>
  </si>
  <si>
    <t>Pobór, uzdatnianie i dostarczanie wody</t>
  </si>
  <si>
    <t>Gminny Ośrodek Pomocy Społecznej</t>
  </si>
  <si>
    <t>004611344</t>
  </si>
  <si>
    <t>8899Z</t>
  </si>
  <si>
    <t>Pozostała pomoc społeczna bez zakwaterowania, gdzie indziej niesklasyfikowana</t>
  </si>
  <si>
    <t>Szkoła Podstawowa im. Jana Pawła II w Lipce</t>
  </si>
  <si>
    <t>ul. Szkolna 6
77-420 Lipka</t>
  </si>
  <si>
    <t>000579655</t>
  </si>
  <si>
    <t>8520Z</t>
  </si>
  <si>
    <t>szkoły podstawowe</t>
  </si>
  <si>
    <t xml:space="preserve"> Przedszkole Gminne</t>
  </si>
  <si>
    <t>ul. Gajowa 1
77-420 Lipka</t>
  </si>
  <si>
    <t>570338252</t>
  </si>
  <si>
    <t>8510 Z</t>
  </si>
  <si>
    <t>Wychowanie przedszkolne</t>
  </si>
  <si>
    <t>Szkoła Podstawowa im. Janusza Korczaka w Łąkiem</t>
  </si>
  <si>
    <t>Łakie 89
77-420 Lipka</t>
  </si>
  <si>
    <t>001142140</t>
  </si>
  <si>
    <t>Główne PKD</t>
  </si>
  <si>
    <t>Tabela nr 1 - Informacje ogólne do oceny ryzyka w Gminie Lipka</t>
  </si>
  <si>
    <t>Tabela nr 2 - Wykaz budynków i budowli w Gminie Lipka</t>
  </si>
  <si>
    <t>Tabela nr 3 - Wykaz sprzętu elektronicznego w Gminie Lipka</t>
  </si>
  <si>
    <t>WYKAZ LOKALIZACJI, W KTÓRYCH PROWADZONA JEST DZIAŁALNOŚĆ ORAZ LOKALIZACJI, GDZIE ZNAJDUJE SIĘ MIENIE NALEŻĄCE DO JEDNOSTEK GMINY LIPKA.  (nie wykazane w załączniku nr 1 - poniższy wykaz nie musi być pełnym wykazem lokalizacji)</t>
  </si>
  <si>
    <t>czy budynek jest przeznaczony do rozbiórki? (TAK/NIE)</t>
  </si>
  <si>
    <t>odległość od najbliższego zbiornika wodnego</t>
  </si>
  <si>
    <t>przeprowadaone remonty</t>
  </si>
  <si>
    <t>dobry</t>
  </si>
  <si>
    <t>nie dotyczy</t>
  </si>
  <si>
    <t>bardzo dobry</t>
  </si>
  <si>
    <t>1 km jezioro</t>
  </si>
  <si>
    <t>Scholastykowo</t>
  </si>
  <si>
    <t>KB</t>
  </si>
  <si>
    <t>-</t>
  </si>
  <si>
    <t>NIE</t>
  </si>
  <si>
    <t>TAK</t>
  </si>
  <si>
    <t>stropdach kontenerów - płaski z płyty warstwowej z rdzeniem styropianowym - pokrycie blacha trapezowa</t>
  </si>
  <si>
    <t>boisko piłkarskie o nawierzchni sztucznej (trawa) boisko wielofinkcyjne (tenis ziemny, siatkówka, koszykówka, piłka ręćzna) nawierzchnia sztuczna - poliuretan, bieżnia poliuretanowa z zeskocznią, kontenery 2 szt.  szatniowo - sanitarno - biurowy - ściany  płyta warstwowa z rdzeniem styropianowym. Ogrodzenie z siatki</t>
  </si>
  <si>
    <t>Lipka, ul. Szkolna</t>
  </si>
  <si>
    <t>Moje boisko ORLIK 2012</t>
  </si>
  <si>
    <t>brak danych</t>
  </si>
  <si>
    <t>20 m staw wiejski</t>
  </si>
  <si>
    <t>dach - konstrukcja drewniana, pokrycie dachu gont bitumiczny</t>
  </si>
  <si>
    <t>konstrukcja drewniana</t>
  </si>
  <si>
    <t>Trudna</t>
  </si>
  <si>
    <t>Wiata Trudna</t>
  </si>
  <si>
    <t>250 m staw</t>
  </si>
  <si>
    <t>konstrukcja stalowa - płyty azbestowo-cementowe</t>
  </si>
  <si>
    <t>gęstożebrowy prefabrykowany DZ-3, wiązary drewniane</t>
  </si>
  <si>
    <t>pustaki kratówka, bloczki z betonu komórkowego, cegła wapienno - piaskowa</t>
  </si>
  <si>
    <t>Laskowo</t>
  </si>
  <si>
    <t>Świetlica Laskowo</t>
  </si>
  <si>
    <t>dostateczny</t>
  </si>
  <si>
    <t>500 m jezioro</t>
  </si>
  <si>
    <t>konstrukcja drewniana  pokrycie płyty azbestowo - cementowe</t>
  </si>
  <si>
    <t>legary drewniane</t>
  </si>
  <si>
    <t>cegła wapienno - piaskowa</t>
  </si>
  <si>
    <t>Kiełpin 38/2</t>
  </si>
  <si>
    <t>podlega nadzorowi</t>
  </si>
  <si>
    <t>Budynek gospodarczy</t>
  </si>
  <si>
    <t>Kiełpin 38/1</t>
  </si>
  <si>
    <t>stropodach plaski żelbetowy papa na lepiku</t>
  </si>
  <si>
    <t>żelbetowy monolityczny</t>
  </si>
  <si>
    <t>Batorowo (nowa siedziba OSP)</t>
  </si>
  <si>
    <t>O*</t>
  </si>
  <si>
    <t>Budynek OSP</t>
  </si>
  <si>
    <t>Scholastykowo 23 (byłe przedszkole)</t>
  </si>
  <si>
    <t>konstrukcja drewniana  dachówka mnich-miniszka, stropodach plaski drewniany papa na lepiku</t>
  </si>
  <si>
    <t>legary drewniane, stropodach drewniany</t>
  </si>
  <si>
    <t>Budynek mieszkalny</t>
  </si>
  <si>
    <t>50 m staw</t>
  </si>
  <si>
    <t>konstrukcja drewniana  pokrycie papa na lepiku</t>
  </si>
  <si>
    <t xml:space="preserve">strop kleina, </t>
  </si>
  <si>
    <t>cegła wapienno - piaskowa , czerwona budowlana pełna</t>
  </si>
  <si>
    <t>Batorowo</t>
  </si>
  <si>
    <t xml:space="preserve">konstrukcja drewniana  pokrycie gont bitumiczny </t>
  </si>
  <si>
    <t>drewno</t>
  </si>
  <si>
    <t>XVIII wiek</t>
  </si>
  <si>
    <t>Dzwonnica drewniana</t>
  </si>
  <si>
    <t>nie</t>
  </si>
  <si>
    <t>Trudna 27</t>
  </si>
  <si>
    <t xml:space="preserve">Świetlica </t>
  </si>
  <si>
    <t>300 m jezioro</t>
  </si>
  <si>
    <t>Kiełpin</t>
  </si>
  <si>
    <t>zły</t>
  </si>
  <si>
    <t>200 m staw</t>
  </si>
  <si>
    <t xml:space="preserve">konstrukcja drewniana  dachówka karpiówka </t>
  </si>
  <si>
    <t>cegła czerwona budowlana pełna</t>
  </si>
  <si>
    <t xml:space="preserve">Batorowo </t>
  </si>
  <si>
    <t>400 m staw proboszczowski</t>
  </si>
  <si>
    <t>beton papa na lepiku</t>
  </si>
  <si>
    <t>kamień, beton</t>
  </si>
  <si>
    <t>Wielki Buczek</t>
  </si>
  <si>
    <t>k. XIX wieku</t>
  </si>
  <si>
    <t>Kapliczka 1</t>
  </si>
  <si>
    <t>działka gminna</t>
  </si>
  <si>
    <t>Wielki Buczek 1B</t>
  </si>
  <si>
    <t>Dom pogrzebowy</t>
  </si>
  <si>
    <t>Batorowo 21 (byłe OSP)</t>
  </si>
  <si>
    <t>600 m staw prywatny</t>
  </si>
  <si>
    <t>Potulice 3</t>
  </si>
  <si>
    <t>Potulice 10</t>
  </si>
  <si>
    <t>cegła czerwona budowlana pełna, konstrukcja drewniana</t>
  </si>
  <si>
    <t>Potulice</t>
  </si>
  <si>
    <t>kamień</t>
  </si>
  <si>
    <t>poł. XIX</t>
  </si>
  <si>
    <t>Spichlerz</t>
  </si>
  <si>
    <t>brak</t>
  </si>
  <si>
    <t>150 m staw, 300 m rzeka Stołunia</t>
  </si>
  <si>
    <t>Osowo</t>
  </si>
  <si>
    <t>20 m basen rekreacyjny</t>
  </si>
  <si>
    <t>Ośrodek rekreacji i wypoczynku</t>
  </si>
  <si>
    <t>200 m staw p-poż.</t>
  </si>
  <si>
    <t>strop kleina</t>
  </si>
  <si>
    <t>cegła wapienno - piaskowa, konstrukcja drewniana</t>
  </si>
  <si>
    <t xml:space="preserve">Białobłocie  </t>
  </si>
  <si>
    <t xml:space="preserve">Budynek gospodarczy </t>
  </si>
  <si>
    <t>konstrukcja drewniana   - stropodach plaski drewniany papa na lepiku</t>
  </si>
  <si>
    <t>bloczki z betonu komórkowego, cegla wapienno-piaskowa</t>
  </si>
  <si>
    <t>Scholastykowo 4</t>
  </si>
  <si>
    <t>Wielki Buczek (przy szkole)</t>
  </si>
  <si>
    <t>Kapliczka 2</t>
  </si>
  <si>
    <t>Potulice 2</t>
  </si>
  <si>
    <t>przy budynku OSP i świetlicy Łąkie</t>
  </si>
  <si>
    <t>lata 50-te</t>
  </si>
  <si>
    <t>Budynek garażowy</t>
  </si>
  <si>
    <t>Łąkie</t>
  </si>
  <si>
    <t>Budynek gospodarczy ZOZ</t>
  </si>
  <si>
    <t>tak</t>
  </si>
  <si>
    <t>2010 r. - 15 121,00 zł okna</t>
  </si>
  <si>
    <t>Łąkie 64</t>
  </si>
  <si>
    <t>4 ćw. XVIII</t>
  </si>
  <si>
    <t>Świetlica oraz Remiza OSP</t>
  </si>
  <si>
    <t>cegła czerwona budwlana pełna, cegła wapienno - piaskowa</t>
  </si>
  <si>
    <t>Kiełpin 39a</t>
  </si>
  <si>
    <t xml:space="preserve">Sala wiejska </t>
  </si>
  <si>
    <t>2010 r. - 7 900,00 zł okna</t>
  </si>
  <si>
    <t>700 m staw</t>
  </si>
  <si>
    <t>konstrukcja drewniana - płyty azbestowo-cementowe</t>
  </si>
  <si>
    <t>cegła czerwona budwlana pełna</t>
  </si>
  <si>
    <t>Batorówko 16A</t>
  </si>
  <si>
    <t>cegła czerwona budowlana pełna, cegła wapienno - piaskowa</t>
  </si>
  <si>
    <t>Debrzno Wieś 16c</t>
  </si>
  <si>
    <t>stropodach plaski gęstożebtowy prefabrykowany DZ-3 papa termozgrzewalna</t>
  </si>
  <si>
    <t>żelbetowy DZ-3</t>
  </si>
  <si>
    <t>pustaki alfa żużlobetonowe, bloczki z betonu komórkowego, cegla wapienno-piaskowa</t>
  </si>
  <si>
    <t>Scholastykowo 31</t>
  </si>
  <si>
    <t>1 km rzeka Łobzonka</t>
  </si>
  <si>
    <t xml:space="preserve">konstrukcja drewniana, pokrycie  blachodachówka </t>
  </si>
  <si>
    <t>Czyżkowo 16A</t>
  </si>
  <si>
    <t xml:space="preserve">Sala wiejska + sklep </t>
  </si>
  <si>
    <t>Sala wiejska</t>
  </si>
  <si>
    <t>700 m rów melioracyjny i 700 m rzeka Smolnica</t>
  </si>
  <si>
    <t>stropodach plaski papa na lepiku i termozgrzewalna</t>
  </si>
  <si>
    <t>Lipka ul. Gajowa 2</t>
  </si>
  <si>
    <t>cegła wapienno - piaskowa, bloczki z betonu komórkowego</t>
  </si>
  <si>
    <t>konstrukcja drewniana  płyty faliste typu ondura</t>
  </si>
  <si>
    <t>Kiełpin 38</t>
  </si>
  <si>
    <t>Lokal mieszkalny + budynek gospodarczy</t>
  </si>
  <si>
    <t>2010 r. - 7 038,00 zł okna</t>
  </si>
  <si>
    <t xml:space="preserve">konstrukcja drewniana  dachówka cementowa </t>
  </si>
  <si>
    <t>Osowo 6a</t>
  </si>
  <si>
    <t>2010 r.- 116 710,00 zł remont generalny</t>
  </si>
  <si>
    <t xml:space="preserve">konstrukcja drewniana  pokrycie papa na lepiku i blachodachówka </t>
  </si>
  <si>
    <t>strop kleina, legary drewniane</t>
  </si>
  <si>
    <t>Batorowo 21</t>
  </si>
  <si>
    <t>Budynek mieszkalny, sala wiejska</t>
  </si>
  <si>
    <t>2010 r.-5 667,00 zł okna, drzwi; 2011 r. 2 756,00 zł okna</t>
  </si>
  <si>
    <t>konstrukcja drewniana  blachodachówka</t>
  </si>
  <si>
    <t>Białobłocie 28</t>
  </si>
  <si>
    <t>konstrukcja drewniana  papa na lepiku</t>
  </si>
  <si>
    <t xml:space="preserve">Budynek mieszkalny </t>
  </si>
  <si>
    <t>konstrukcja drewniana plaski papa na lepiku</t>
  </si>
  <si>
    <t>część tak</t>
  </si>
  <si>
    <t>CAŁY BUDYNEK: 303,6; POMIESZCZENIA ZOZ: 97,16*)</t>
  </si>
  <si>
    <t>300 m jezioro Łąkie</t>
  </si>
  <si>
    <t>kleina</t>
  </si>
  <si>
    <t>cegła wapienno - piaskowa i czerwona pełna</t>
  </si>
  <si>
    <t>Łąkie 71</t>
  </si>
  <si>
    <t>O</t>
  </si>
  <si>
    <t>Budynek mieszkalny, ZOZ</t>
  </si>
  <si>
    <t>400 m rów melioracyjny</t>
  </si>
  <si>
    <t>stropodach plaski gęstożebtowy prefabrykowany DZ-3 papa na lepiku</t>
  </si>
  <si>
    <t>gęstożebrowy prefabrykowany DZ-3, żelbetowy monolityczny</t>
  </si>
  <si>
    <t>UG Lipka ul. Kościuszki 28</t>
  </si>
  <si>
    <t>stara część budynku podlega nadzorowi</t>
  </si>
  <si>
    <t>Budynek UG Lipka</t>
  </si>
  <si>
    <t>pustaki kratówka</t>
  </si>
  <si>
    <t>OSP Wielki Buczek</t>
  </si>
  <si>
    <t>Remiza OSP Wielki Buczek</t>
  </si>
  <si>
    <t>200 m rzeka Stołunia</t>
  </si>
  <si>
    <t xml:space="preserve">cegła wapienno - piaskowa </t>
  </si>
  <si>
    <t>OSP Osowo 15</t>
  </si>
  <si>
    <t>Remiza OSP Osowo</t>
  </si>
  <si>
    <t>100 m rów melioracyjny</t>
  </si>
  <si>
    <t>Lipka ul. Strażacka 2</t>
  </si>
  <si>
    <t>Remiza OSP Lipka</t>
  </si>
  <si>
    <t xml:space="preserve">Komputer OPTIMUS PLATINUM </t>
  </si>
  <si>
    <t>Monitor BenQ24</t>
  </si>
  <si>
    <t>Niszczarka Fellowes</t>
  </si>
  <si>
    <t>Drukarka Brother</t>
  </si>
  <si>
    <t>Kserokopiarka Konica Minolta</t>
  </si>
  <si>
    <t>Telewizor LG</t>
  </si>
  <si>
    <t>Monitor Philips</t>
  </si>
  <si>
    <t>Monitor Samsung</t>
  </si>
  <si>
    <t>Projektor ACER</t>
  </si>
  <si>
    <t>Drukarka używana</t>
  </si>
  <si>
    <t>Ekran projekcyjny 4W</t>
  </si>
  <si>
    <t>UrządZenie wilofunkcyjne HP Deskjet</t>
  </si>
  <si>
    <t xml:space="preserve">Telefon komórkowy Huawei </t>
  </si>
  <si>
    <t>Aparat fotograficzny Panasonic</t>
  </si>
  <si>
    <t>Laptop HP</t>
  </si>
  <si>
    <t>Laptop Toshiba</t>
  </si>
  <si>
    <t>kocioł peletowy</t>
  </si>
  <si>
    <t>30518B</t>
  </si>
  <si>
    <t>70KW,2B</t>
  </si>
  <si>
    <t>Heitztechnic</t>
  </si>
  <si>
    <t>Lipka,ul.Kościuszki 28</t>
  </si>
  <si>
    <t>1.Urząd Gminy</t>
  </si>
  <si>
    <t>1. Urząd Gminy</t>
  </si>
  <si>
    <t>Gminny Osrodek Kultury w Lipce</t>
  </si>
  <si>
    <t>upowszechnianie kultury</t>
  </si>
  <si>
    <t>22 gaśnice p.poż, 1 hydrant</t>
  </si>
  <si>
    <t>77-420 Lipka ul. 4 Dywizji Piechoty 2</t>
  </si>
  <si>
    <t>cegła wapienna, pustak żużlowy</t>
  </si>
  <si>
    <t>Strop nad piwnicą i I kondygnacja - KLEINA na belkach stalowych. Strop nad kawiarnia i sala widowiskową - kratownica drewniana na belkach drewnianych. Strop w części dobudowanej z płyt żelbetowych, zbrojonych na belkach stalowych.</t>
  </si>
  <si>
    <t>Dach konstrukcji drewnianej kryty papą, w części dobudowanej wylewka cementowa pokryta papą.</t>
  </si>
  <si>
    <t>nie występuje</t>
  </si>
  <si>
    <t>Wiejski Dom Kultury w Wielkim Buczku</t>
  </si>
  <si>
    <t xml:space="preserve"> 8 gaśnic p.poż</t>
  </si>
  <si>
    <t>Wieliki Buczek 51, 77-420 Lipka</t>
  </si>
  <si>
    <t>murowane, cegła, pustatki żuzlowobetonowe</t>
  </si>
  <si>
    <t>Stropy nad piwnica i I kondygnacją - Kleina, strop nad II kondygnacja z płyt żelbetowych</t>
  </si>
  <si>
    <t>Wykonany jako żelbetowy na belach stalowych, płyty korytkowe na scianach ażurowych.</t>
  </si>
  <si>
    <t>bardzo dobra</t>
  </si>
  <si>
    <t>dobra</t>
  </si>
  <si>
    <t>Garaż GOK w Lipce</t>
  </si>
  <si>
    <t>garaż samochodowy</t>
  </si>
  <si>
    <t>1 gaśnica</t>
  </si>
  <si>
    <t>77-420 Lipka, ul. 4 Dywizji Piechoty 2</t>
  </si>
  <si>
    <t>Stroppodach z płyt żelbetowych</t>
  </si>
  <si>
    <t>Gminny Ośrodek Kultury, ul. IV Dywizji Piechoty 2, 77-420 Lipka</t>
  </si>
  <si>
    <t xml:space="preserve"> gaśnice, hydrant </t>
  </si>
  <si>
    <t>Wiejski Dom Kultury w Wielkim Buczku,  Wielki Buczek 51, 77-420 Lipka</t>
  </si>
  <si>
    <t>gaśnice, folia antywłamaniowa na oknach</t>
  </si>
  <si>
    <t>2. Gminny Ośrodek Kultury</t>
  </si>
  <si>
    <t>1. Gminny Ośrodek Kultury</t>
  </si>
  <si>
    <t>Budynek ZGK Lipka</t>
  </si>
  <si>
    <t>Lipka, ul. Spokojna 1</t>
  </si>
  <si>
    <t>konstrukcja stalowo - drewniana, drewniana  - płyty bitumiczne typu ondura, blacha trapezowa, stropodach płaski żelbetowy - płyty panwiowe papa na lepiku</t>
  </si>
  <si>
    <t>5 m rzeka Stołunia</t>
  </si>
  <si>
    <t>Budynek gospodarczy ZGK</t>
  </si>
  <si>
    <t>Monitor IYAMA</t>
  </si>
  <si>
    <t>ŁĄKIE</t>
  </si>
  <si>
    <t>POMPA NURT 50PZM 2,2/RZ-2</t>
  </si>
  <si>
    <t>WINIARNIA</t>
  </si>
  <si>
    <t>POMPA TWI6.30-08-C</t>
  </si>
  <si>
    <t>TRUDNA</t>
  </si>
  <si>
    <t>POMPA TWI4-0925-DM-C</t>
  </si>
  <si>
    <t>LIPKA RUDZISKA</t>
  </si>
  <si>
    <t>POMPA EBARA DW VOX 300</t>
  </si>
  <si>
    <t>DEBRZNO WIEŚ</t>
  </si>
  <si>
    <t>PRZEPŁYWOMIERZ ELEKTROMAGN.MPP 60 DN 100</t>
  </si>
  <si>
    <t>POMPA DOZUJĄCA MAGDOS</t>
  </si>
  <si>
    <t>LIPKA SPOKOJNA 1</t>
  </si>
  <si>
    <t>INSTALACJA DOZUJĄCA</t>
  </si>
  <si>
    <t>66,1KVA</t>
  </si>
  <si>
    <t>AGREGAT FGFP60RCGD 10142</t>
  </si>
  <si>
    <t>LIPKA SPOKOJNA1</t>
  </si>
  <si>
    <t>50KVA</t>
  </si>
  <si>
    <t>AGREGAT AGROVOLT 50KVA AVR</t>
  </si>
  <si>
    <t>SAMASZ</t>
  </si>
  <si>
    <t>KOSIARKA KANGU 140</t>
  </si>
  <si>
    <t>Zakład Gospodarki Komunalnej Lipka Sp. z o.o.</t>
  </si>
  <si>
    <t>3. Zakład Gospodarki Komunalnej Lipka Sp. z o.o</t>
  </si>
  <si>
    <t>Zakład Gospodarki Komunalnej Lipka Sp. z o.o</t>
  </si>
  <si>
    <t>2. Zakład Gospodarki Komunalnej Lipka Sp. z o.o</t>
  </si>
  <si>
    <t>Komputer - zestaw OPTIMUS PLANTINUM 11150-E</t>
  </si>
  <si>
    <t>Serwer plików NAS</t>
  </si>
  <si>
    <t>Niszczarka Fellowes 60CS-4606101</t>
  </si>
  <si>
    <t>Pamięć GOODRAM DDR3</t>
  </si>
  <si>
    <t>Komputer OPTIMUS Plantium GH 81c</t>
  </si>
  <si>
    <t>UPS Ever Easyline 850</t>
  </si>
  <si>
    <t>Zasilacz EVER Easyline 650</t>
  </si>
  <si>
    <t>HP MFP Laser ksero wielofunkcyjne</t>
  </si>
  <si>
    <t>Komputer Optium Platinum AH 1105</t>
  </si>
  <si>
    <t>Monitor BENQ</t>
  </si>
  <si>
    <t>Niszczarka OPUS</t>
  </si>
  <si>
    <t>UPS EVER Easyline 650</t>
  </si>
  <si>
    <t>UPS EVER DUO 500</t>
  </si>
  <si>
    <t>Drukarka HP M426FDN laser MONO skan/kop/fax</t>
  </si>
  <si>
    <t>Drukarka HP MFP LJ</t>
  </si>
  <si>
    <t>Komputer NTT Business WA800W</t>
  </si>
  <si>
    <t>Urządzenie wielofunkcyjne Samsung SL-M2875ND</t>
  </si>
  <si>
    <t>Zasilacz awaryjny UPS GT Power box LCD 650VA</t>
  </si>
  <si>
    <t>Monitor BENQ 24"</t>
  </si>
  <si>
    <t>Monitor BENQ GL 2460 HM LED</t>
  </si>
  <si>
    <t>Drukarka HP MFP LaserJet Pro M426fdn 4w1</t>
  </si>
  <si>
    <t>Ekspres do kasy Siemens TE651209RW EQ.6 plus S100</t>
  </si>
  <si>
    <t>UPS Ever Easyline 650 AVR USB</t>
  </si>
  <si>
    <t>4. Gminny Ośrodek Pomocy Społecznej</t>
  </si>
  <si>
    <t>sala gimnastyczna</t>
  </si>
  <si>
    <t>ul. Szkolna 6</t>
  </si>
  <si>
    <t>cegła biała silikatowa</t>
  </si>
  <si>
    <t>wiazary trójkątne drewniane</t>
  </si>
  <si>
    <t>papa termozgrzewalna</t>
  </si>
  <si>
    <t>Budynek szkolny + garaż+przebudowa</t>
  </si>
  <si>
    <t>1926, 2007</t>
  </si>
  <si>
    <t>syst.alarm.monit./0chr. 19-6/</t>
  </si>
  <si>
    <t>cegła biała silikatowa lub czerwona</t>
  </si>
  <si>
    <t>kleina i żelbetowe</t>
  </si>
  <si>
    <t>konstrukcja drewniana - dachówka</t>
  </si>
  <si>
    <t>ogrodzenie</t>
  </si>
  <si>
    <t>budynek szkolny + garaż</t>
  </si>
  <si>
    <t>syst alarm. Monitoring ,hydranty, gaśnice</t>
  </si>
  <si>
    <t>ul. Gajowa 4</t>
  </si>
  <si>
    <t>bloczki z betonu komórkowego i pustak ceramiczny max</t>
  </si>
  <si>
    <t>żelbetowe prefabrykowane płyty żerańskie</t>
  </si>
  <si>
    <t>stropodach płaski - papa termozgrzewalna</t>
  </si>
  <si>
    <t>Monitor interaktywny TouchScreen 55 Pros55savv108b-240150800005xa0038</t>
  </si>
  <si>
    <t>Server Foundation</t>
  </si>
  <si>
    <t>Monitor interaktywny</t>
  </si>
  <si>
    <t>Laptop Lenovo 110-15IBR - 3 szt.</t>
  </si>
  <si>
    <t>Laptop Lenovo 110-IBR 80T7008RPB - 1 szt.</t>
  </si>
  <si>
    <t>Projektor InFocus IN114x1SBVMB54400973</t>
  </si>
  <si>
    <t>Laptop Lenovo 100-15IBY</t>
  </si>
  <si>
    <t>Laptop Notebook Lenovo 100-15IBY 80MJ00HMPB 15,6" WIN10 SMP09JQVS</t>
  </si>
  <si>
    <t>Laptopy Lenovo B 50-80/80EW</t>
  </si>
  <si>
    <t>Lenovo B50-80/80EW</t>
  </si>
  <si>
    <t>Projektor krótkoogniskowy InFocus INV30-XGA</t>
  </si>
  <si>
    <t>Laptop Asus R564UA-EJ122 VivoBOOk</t>
  </si>
  <si>
    <t>Laptop Lenowo V 11015ISK/80TL017NPB</t>
  </si>
  <si>
    <t xml:space="preserve">Komputer LENOVO Yoga 520-14     / 24 szt / </t>
  </si>
  <si>
    <t>5. Szkoła Podstawowa im. Jana Pawła II w Lipce</t>
  </si>
  <si>
    <t>więźba drewniana-papa, stropodach-papa termozgrzewalna</t>
  </si>
  <si>
    <t>strop żelbetowy i drewniany - legary stropowe</t>
  </si>
  <si>
    <t>cegla czerwona budowlana pełna, cegła wapienno-piaskowa</t>
  </si>
  <si>
    <t>Lipka ul. Gajowa 1</t>
  </si>
  <si>
    <t>gaśnice, kraty</t>
  </si>
  <si>
    <t>Budynek przedszkola Lipka</t>
  </si>
  <si>
    <t xml:space="preserve">Zestaw mulimedialny </t>
  </si>
  <si>
    <t xml:space="preserve">Podłoga interaktywna-Magiczny Dywan, Pakiet REW, ENG i FUN 9 </t>
  </si>
  <si>
    <t>UrządZenie wielofunkcyjme Canon I-Sensys ME421</t>
  </si>
  <si>
    <t>Laptop HP EliteBook 8440p Windows 7 Profesjonal</t>
  </si>
  <si>
    <t>Laptop HP Inc @HP 640 G2 i 5-6200 W7/10 256/8 GB/DVR/14" T9X07EA</t>
  </si>
  <si>
    <t>6.  Przedszkole Gminne</t>
  </si>
  <si>
    <t>50 m jezioro</t>
  </si>
  <si>
    <t>stropodach-papa termozgrzewalna, konstrukcja drewniana, blachodachówka</t>
  </si>
  <si>
    <t>płyty żelbetowe prefabrykowane żerańskie i legary drewniane</t>
  </si>
  <si>
    <t>bloczki z betonu komórkowego i cegła wapienno-piaskowa</t>
  </si>
  <si>
    <t>Łakie 89</t>
  </si>
  <si>
    <t>gaśnice, hydranty,ochrona agencji,kraty,alarm</t>
  </si>
  <si>
    <t>budynek ZS Łąkie</t>
  </si>
  <si>
    <t>Tablica interaktywna Promethean ActiwBoard 10 Touch 78 DryErase</t>
  </si>
  <si>
    <t>Projektor Optoma X 308STe XGA 3500ANSI 22000:1  HDMI,VGA,USB, głośnik LarkSoundbar 2.0.BT</t>
  </si>
  <si>
    <t>Minitor interaktywny Promethean ActivPanel65 4 K Nickel (AP7 /</t>
  </si>
  <si>
    <t>Laptop Dell 6420</t>
  </si>
  <si>
    <t>Laptop DELL Latitude E 66520 15.6 HD+i5-2520M 4GB</t>
  </si>
  <si>
    <t>Komputer DELL Opti 9010SFF I5-3470ssd Win 7 uż.</t>
  </si>
  <si>
    <t>Laptop DELLE 6420i5SSDDVDRW Win7PRO uż</t>
  </si>
  <si>
    <t>Laptop Lenovo B50-80 15,6"HD/3215U/4GB/500GB/iHD/W 10</t>
  </si>
  <si>
    <t>7. Szkoła Podstawowa im. Janusza Korczaka w Łąkiem</t>
  </si>
  <si>
    <t>OGÓŁEM</t>
  </si>
  <si>
    <t>kamery,gaśnice</t>
  </si>
  <si>
    <t>Biblioteka w Łąkie, Łakie 89, 77-420 Lipka</t>
  </si>
  <si>
    <t>Urząd Gminy*</t>
  </si>
  <si>
    <t>Tabela nr 4</t>
  </si>
  <si>
    <t>myphone HAMMER Energy</t>
  </si>
  <si>
    <t>rodzaj wartości (księgowa brutto - KB / odtworzeniowa - O, odtworzeniowa określona przez Klienta-O*)</t>
  </si>
  <si>
    <t>Jednostki OSP i MDP w Gminie Lipka</t>
  </si>
  <si>
    <t xml:space="preserve">*w tym namioty 2 sztuki  Lipka ul. Kościuszki 28, wartość 3679,00 zł, przechowywane w : Sala wiejska Laskowo </t>
  </si>
  <si>
    <t>Monitor IIYAMA ProLite</t>
  </si>
  <si>
    <t xml:space="preserve">Urządzenie wielofunkcyjne </t>
  </si>
  <si>
    <t>Smartfon Apple iphone</t>
  </si>
  <si>
    <t>Samsung Galaxy M21</t>
  </si>
  <si>
    <t>Dane pojazdów/ pojazdów wolnobieżnych</t>
  </si>
  <si>
    <t>Marka</t>
  </si>
  <si>
    <t>Typ, model</t>
  </si>
  <si>
    <t>Nr podw./ nadw.</t>
  </si>
  <si>
    <t>Nr rej.</t>
  </si>
  <si>
    <t>Rodzaj pojazdu zgodnie z dowodem rejestracyjnym lub innymi dokumentami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</si>
  <si>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</si>
  <si>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</si>
  <si>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</si>
  <si>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</si>
  <si>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</si>
  <si>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</si>
  <si>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</si>
  <si>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</si>
  <si>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</si>
  <si>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</si>
  <si>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</si>
  <si>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Ryzyka podlegające ubezpieczeniu w danym pojeździe (wybrane ryzyka zaznaczone X)</t>
  </si>
  <si>
    <t>rodzaj</t>
  </si>
  <si>
    <t>wartość</t>
  </si>
  <si>
    <t>Od</t>
  </si>
  <si>
    <t>Do</t>
  </si>
  <si>
    <t>OC</t>
  </si>
  <si>
    <t>NW</t>
  </si>
  <si>
    <t>AC/KR</t>
  </si>
  <si>
    <t>Mercedes</t>
  </si>
  <si>
    <t>Benz atego</t>
  </si>
  <si>
    <t>WDB9763641L172455</t>
  </si>
  <si>
    <t>PZL90HN</t>
  </si>
  <si>
    <t>Specjalny</t>
  </si>
  <si>
    <t>zestaw narzedzi hydraulicznych, sprzęt ochronny dróg oddechowych, agregaty, motopompy, pilarki, sprzęt łączności, oświetleniowy, zestaw rat. medycznego, armatura wodno-pianowa, radiostacja GM 360, GPx3</t>
  </si>
  <si>
    <t>14.03.2007</t>
  </si>
  <si>
    <t>27.02.2021</t>
  </si>
  <si>
    <t>kraty zewnętrzne stalowe w oknach garażowych, drzwi wejściowe w bramach garażowych wyposażone w 2 zamki</t>
  </si>
  <si>
    <t>Ford</t>
  </si>
  <si>
    <t>Transit</t>
  </si>
  <si>
    <t>WFOLXXGGVLVG90425</t>
  </si>
  <si>
    <t>PZL 09SU</t>
  </si>
  <si>
    <t>motopompa, pilarka</t>
  </si>
  <si>
    <t>20.09.1997</t>
  </si>
  <si>
    <t>motopompa, radiostacja, pilarka, węże, klucze, łopaty, widły</t>
  </si>
  <si>
    <t>Iveco Magirus Daily 40-10</t>
  </si>
  <si>
    <t>Iveco</t>
  </si>
  <si>
    <t>ZCFD4079205141920</t>
  </si>
  <si>
    <t>PZL 08UL</t>
  </si>
  <si>
    <t>05.01.1998</t>
  </si>
  <si>
    <t>Volkswagen Transporter T4 P Bus</t>
  </si>
  <si>
    <t>Transporter T4 P Bus</t>
  </si>
  <si>
    <t>WV2ZZZ70ZVX077324</t>
  </si>
  <si>
    <t>PZL 34YW</t>
  </si>
  <si>
    <t>radiostacja GM 360, torba medyczna</t>
  </si>
  <si>
    <t>10.09.1997</t>
  </si>
  <si>
    <t>24.10.2021</t>
  </si>
  <si>
    <t>17.10.2021</t>
  </si>
  <si>
    <t>Mercedes Benz</t>
  </si>
  <si>
    <t>Sprinter</t>
  </si>
  <si>
    <t>WDB9026621R542667</t>
  </si>
  <si>
    <t>PZL 5G54</t>
  </si>
  <si>
    <t>motopompa p05, motopompa Nagara, ZURA, DN 2,7x3, sprzęt armatury wodnej i sprzęt burzący z normatywem dla GLM</t>
  </si>
  <si>
    <t>12.03.2003</t>
  </si>
  <si>
    <t>Przyczepa lekka Rydwan</t>
  </si>
  <si>
    <t>RYDWAN/R-EU-L1/EURO</t>
  </si>
  <si>
    <t>SYBL10000F0000917</t>
  </si>
  <si>
    <t>PZL AR58</t>
  </si>
  <si>
    <t>przyczepa lekka</t>
  </si>
  <si>
    <t>03.07.2015</t>
  </si>
  <si>
    <t>SCANIA P 410 GCBA</t>
  </si>
  <si>
    <t>SCANIA</t>
  </si>
  <si>
    <t>YS2P4X40005437176</t>
  </si>
  <si>
    <t>PZL 99K8</t>
  </si>
  <si>
    <t>03.11.2016</t>
  </si>
  <si>
    <t>Przyczepka-RYDWAN</t>
  </si>
  <si>
    <t>RYDWAN/R-EU-L1</t>
  </si>
  <si>
    <t>SYBL10000H0001907</t>
  </si>
  <si>
    <t>PZLCC13</t>
  </si>
  <si>
    <t xml:space="preserve">PRZYCZEPA LEKKA </t>
  </si>
  <si>
    <t>30.10.2017</t>
  </si>
  <si>
    <t>29.10.2021</t>
  </si>
  <si>
    <t>EU-L1/a750</t>
  </si>
  <si>
    <t>SYBL10000J0002097</t>
  </si>
  <si>
    <t>PZL CH13</t>
  </si>
  <si>
    <t xml:space="preserve">PRZYCZEPKA LEKKA </t>
  </si>
  <si>
    <t>23,11,2018</t>
  </si>
  <si>
    <t>Peugeot</t>
  </si>
  <si>
    <t>PEUGEOT/BOXER</t>
  </si>
  <si>
    <t>VF3YCCNHU12M56106</t>
  </si>
  <si>
    <t>PZL03299</t>
  </si>
  <si>
    <t>28.10.2019</t>
  </si>
  <si>
    <t>Gminny Ośrodek Kultury**</t>
  </si>
  <si>
    <t>** w tym namiot o wartości 9563,09</t>
  </si>
  <si>
    <t>Viola</t>
  </si>
  <si>
    <t>pczyczepa</t>
  </si>
  <si>
    <t>SUCW2G60FC2002703</t>
  </si>
  <si>
    <t>PZL AC52</t>
  </si>
  <si>
    <t>przyczepa ciężarowa</t>
  </si>
  <si>
    <t>24.04.2020</t>
  </si>
  <si>
    <t>ZGK Lipka Sp. z o.o.</t>
  </si>
  <si>
    <t>Autosan</t>
  </si>
  <si>
    <t>D-45</t>
  </si>
  <si>
    <t>PZLAX87</t>
  </si>
  <si>
    <t>Przycz.r.specjal.</t>
  </si>
  <si>
    <t>31.12.1966</t>
  </si>
  <si>
    <t>01.03.2021</t>
  </si>
  <si>
    <t>Ursus</t>
  </si>
  <si>
    <t>PIP 9997</t>
  </si>
  <si>
    <t>Ciągnik roln.</t>
  </si>
  <si>
    <t>12.01.1996</t>
  </si>
  <si>
    <t>28.01.2022</t>
  </si>
  <si>
    <t>PAM 0759</t>
  </si>
  <si>
    <t>23.10.1997</t>
  </si>
  <si>
    <t>24.02.2021</t>
  </si>
  <si>
    <t>FS Lublin</t>
  </si>
  <si>
    <t>PZL04894</t>
  </si>
  <si>
    <t>07.10.1997</t>
  </si>
  <si>
    <t>20.02.2021</t>
  </si>
  <si>
    <t>POM-Śrem</t>
  </si>
  <si>
    <t>T0 35</t>
  </si>
  <si>
    <t>Przycz.spec.</t>
  </si>
  <si>
    <t>07.11.1977</t>
  </si>
  <si>
    <t>Rejnols</t>
  </si>
  <si>
    <t>SYD13603180000498</t>
  </si>
  <si>
    <t>PZL40RL</t>
  </si>
  <si>
    <t>Przyczepa lekka</t>
  </si>
  <si>
    <t>24.04.2008</t>
  </si>
  <si>
    <t>BEZTERMINOWO</t>
  </si>
  <si>
    <t>Koparko-ładowarka</t>
  </si>
  <si>
    <t>JCB 3CX</t>
  </si>
  <si>
    <t>Równiarka O&amp;K</t>
  </si>
  <si>
    <t>F 156A</t>
  </si>
  <si>
    <t>Przyczepa ciężarowa rolnicza</t>
  </si>
  <si>
    <t>THK/5-2</t>
  </si>
  <si>
    <t>PZL AS48</t>
  </si>
  <si>
    <t>przyczepa ciężarowa rolnicza</t>
  </si>
  <si>
    <t>29.11.2021</t>
  </si>
  <si>
    <t>3MI3N524</t>
  </si>
  <si>
    <t>SUL35244760080566</t>
  </si>
  <si>
    <t>PZL 45MS</t>
  </si>
  <si>
    <t>Samochód ciężarowy</t>
  </si>
  <si>
    <t>19.09.2006</t>
  </si>
  <si>
    <t>29.01.2021</t>
  </si>
  <si>
    <t>VW</t>
  </si>
  <si>
    <t>CADDY</t>
  </si>
  <si>
    <t>WV2ZZZ2KZ8X114495</t>
  </si>
  <si>
    <t>PZL9R15</t>
  </si>
  <si>
    <t>SAMOCHÓD OSOBOWY</t>
  </si>
  <si>
    <t>10.04.2008</t>
  </si>
  <si>
    <t>Serwer SSD V 300 series 120GB</t>
  </si>
  <si>
    <t>Lodówka CCTOS 502W Candy</t>
  </si>
  <si>
    <t>Telewizor TCL LED 50EP660X1 UHD 4K ANDROID @TV Metal Frame HDR</t>
  </si>
  <si>
    <t>Lenovo ThinkPad L450 i3-5005U 8 GB 240GB SSD Windows 10 Home</t>
  </si>
  <si>
    <t>Lenovo T450a i5-5300u 8GB 240GB SSD Win 10Professional</t>
  </si>
  <si>
    <t>Tablet Huawei Mediapad T3 10</t>
  </si>
  <si>
    <t>Elektryczny ścienny /sufitowy ekran projekcyjny</t>
  </si>
  <si>
    <t>Projektor H184XHD Ready 3D 720p,28000:1 3600AL</t>
  </si>
  <si>
    <t>Laptop Acer TiaveMate P 2510 i 3 / 17 szt  /</t>
  </si>
  <si>
    <t>Laptop HP 250G7EDU UMA i 3 -813oU25067 15.6 /14szt</t>
  </si>
  <si>
    <t>Projektor multimedialny Epson EB-XO5</t>
  </si>
  <si>
    <t>Patelnia elektryczna  ooo.PE-40x</t>
  </si>
  <si>
    <t xml:space="preserve">Podłoga interaktywna z pakietami </t>
  </si>
  <si>
    <t xml:space="preserve">Laptop Acer TraveMate P 2510 i 3 / 8szt/ </t>
  </si>
  <si>
    <t>Laptop HP 250G7 EDU UMA i 3-813 Ou 250 6715.6 / 10 szt</t>
  </si>
  <si>
    <t>Żłobek Gminny w Lipce</t>
  </si>
  <si>
    <t>Pralko-suszarka</t>
  </si>
  <si>
    <t>Urządzenie wielofunkcyjne Epson</t>
  </si>
  <si>
    <t>Zestaw nagłaśnijący Zestaw Port</t>
  </si>
  <si>
    <t>Lodówka</t>
  </si>
  <si>
    <t>Zmywarka z wypażarką</t>
  </si>
  <si>
    <t>Kuchnia elektryczna z piecykiem</t>
  </si>
  <si>
    <t>Mikrofala</t>
  </si>
  <si>
    <t>Pochłaniacz</t>
  </si>
  <si>
    <t>Aparat</t>
  </si>
  <si>
    <t>Laptop</t>
  </si>
  <si>
    <t>Radioodtwarzacz przenośny</t>
  </si>
  <si>
    <t>Lampa bakteriobójcza UV-C sterilon 108W</t>
  </si>
  <si>
    <t>Monitoring wewnątrz i na zewnątrz budynku</t>
  </si>
  <si>
    <t>8. Żłobek Gminny w Lipce</t>
  </si>
  <si>
    <t xml:space="preserve">Wykaz monitoringu wizyjnego </t>
  </si>
  <si>
    <t>ul. Gajowa 4, 77-420 Lipka</t>
  </si>
  <si>
    <t>OPIEKA DZIENNA NAD DZIEĆMI</t>
  </si>
  <si>
    <t>8891Z</t>
  </si>
  <si>
    <t>Razem monitoring wizyjny</t>
  </si>
  <si>
    <t>3. Żłobek Gminny w Lipce</t>
  </si>
  <si>
    <t>OSP w Lipce
REGON: 570879663
ul. Strażacka 2 
77-420 Lipka</t>
  </si>
  <si>
    <t>OSP w Osowie
REGON: 570882085
Osowo 15, 77-420 Osowo</t>
  </si>
  <si>
    <t>OSP w Batorowie
REGON: 570880399
Batorowo 25, 77-420 Lipka</t>
  </si>
  <si>
    <t>OSP w Łąkie
REGON: 570880360
Łąkie 64, 77-420 Lipka</t>
  </si>
  <si>
    <t>OSP Wielki Buczek
REGON: 570880382
Wielki Buczek 60A
77-420 Lipka</t>
  </si>
  <si>
    <t>30.04.2021</t>
  </si>
  <si>
    <t>29.04.2022</t>
  </si>
  <si>
    <t>23.11.2021</t>
  </si>
  <si>
    <t>Ubezpieczony</t>
  </si>
  <si>
    <t>452813,85+1599</t>
  </si>
  <si>
    <t>zabezpieczenia
(znane zabiezpieczenia p-poż i przeciw kradzieżowe)</t>
  </si>
  <si>
    <t>solary/fotowoltaika TAK/NIE</t>
  </si>
  <si>
    <t>Ryzyko</t>
  </si>
  <si>
    <t>Data Szkody</t>
  </si>
  <si>
    <t>Opis szkody</t>
  </si>
  <si>
    <t>Suma wypłat</t>
  </si>
  <si>
    <t>Mienie od ognia i innych zdarzeń</t>
  </si>
  <si>
    <t>Uszkodzenie tablicy informacyjnej (witacza) wskutek gwałtownej nawały - burzy</t>
  </si>
  <si>
    <t>Elektronika</t>
  </si>
  <si>
    <t>Uszkodzenie wyświetlacza w telefonie komórkowym wskutek przypadkowego upadku sprzętu na twarde podłoże</t>
  </si>
  <si>
    <t>Uszkodzenie laptopa podczas jego zamykania</t>
  </si>
  <si>
    <t>Szyby</t>
  </si>
  <si>
    <t>Uszkodzenie szyby okiennej prawdopodobnie wskutek uderzenia kamieniem przez nieznanego sprawcę</t>
  </si>
  <si>
    <t>Wybicie szyby okiennej wskutek źle otwartego okna</t>
  </si>
  <si>
    <t>Kradzież</t>
  </si>
  <si>
    <t>Kradzież niewielkiego głośnika JBL GO przez nieznanych sprawców z gabinetu Dyrektora</t>
  </si>
  <si>
    <t>OC dróg</t>
  </si>
  <si>
    <t>Uszkodzenie kabla energetycznego SN 15 KV  podczas wykopu koparką JCB pod sieć kanalizacyjną</t>
  </si>
  <si>
    <t>Uszkodzenie pojazdu na drodze w wyniku złego stanu nawierzchni - wystające kamienie.</t>
  </si>
  <si>
    <t>Uszkodzenie pojazdu na drodze wskutek najechania na kałużę wypełnioną ostrymi przedmiotami</t>
  </si>
  <si>
    <t>Uszkodzenie pojazdu (szyby) wskutek uderzenia przez kamyk podczas wykaszania trawnika</t>
  </si>
  <si>
    <t>Zerwanie przyłącza elektrycznego do budynku OSP oraz napisu na budynku "STRAZ". Przyczyna nie jest znana.</t>
  </si>
  <si>
    <t>Zalanie sufitu oraz podłogi w sali wiejskiej w wyniku awarii (pęknięcia) bojlera z ciepłą wodą w pomieszczeniu powyżej.</t>
  </si>
  <si>
    <t>Uszkodzenie ogrodzenia boiska sportowego wskutek uderzenia przez drzewo powalone podczas wichury</t>
  </si>
  <si>
    <t>AC</t>
  </si>
  <si>
    <t>Uszkodzenie pojazdu w wyniku kolizji ze zwierzyną leśną.</t>
  </si>
  <si>
    <t>OC komunikacyjne</t>
  </si>
  <si>
    <t>Uszkodzenie pojazdu w wyniku uderzenia w przód pojazdu poszkodowanego ( VW Crafter), podczas manewru cofania  .</t>
  </si>
  <si>
    <t>Szkodowość w okresie ostatnich czterech lat</t>
  </si>
  <si>
    <t>Tabela nr 5</t>
  </si>
  <si>
    <t>Tabela nr 7 - Wykaz maszyn i urządzeń do ubezpieczenia od uszkodzeń (od wszystkich ryzyk)</t>
  </si>
  <si>
    <t>Tabela nr 8</t>
  </si>
  <si>
    <t>Szkodowość na podstawie raportów Ubezpieczycieli na dzień 21.12.2020 r.</t>
  </si>
  <si>
    <t xml:space="preserve"> kamery,dozor alarm,gaśnice</t>
  </si>
  <si>
    <t xml:space="preserve"> PZLCE48</t>
  </si>
  <si>
    <t xml:space="preserve"> SUL337211V0023588</t>
  </si>
  <si>
    <t>3,3 dm3</t>
  </si>
  <si>
    <t>6,128 cm3</t>
  </si>
  <si>
    <t>77-420 KIPKA,UL. SPOKOJNA 1</t>
  </si>
  <si>
    <t>DOZOR,KAMERY,ALARM ,GAŚNICE</t>
  </si>
  <si>
    <t>Okres ubezpieczenia OC i NW (plus dwa koljne okrey ubezpieczenia)</t>
  </si>
  <si>
    <t>Okres ubezpieczenia AC i KR (plus dwa koljne okrey ubezpieczenia)</t>
  </si>
  <si>
    <t>16.03.2021</t>
  </si>
  <si>
    <t>15.03.2022</t>
  </si>
  <si>
    <t>16.10.2022</t>
  </si>
  <si>
    <t>05.03.2021</t>
  </si>
  <si>
    <t>04.03.2022</t>
  </si>
  <si>
    <t>18.10.2021</t>
  </si>
  <si>
    <t>17.10.2022</t>
  </si>
  <si>
    <t>05.12.2021</t>
  </si>
  <si>
    <t>04.12.2022</t>
  </si>
  <si>
    <t>03.07.2021</t>
  </si>
  <si>
    <t>02.07.2022</t>
  </si>
  <si>
    <t>04.11.2021</t>
  </si>
  <si>
    <t>03.11.2022</t>
  </si>
  <si>
    <t>30.10.2021</t>
  </si>
  <si>
    <t>29.10.2022</t>
  </si>
  <si>
    <t>22.11.2022</t>
  </si>
  <si>
    <t>28.10.2022</t>
  </si>
  <si>
    <t xml:space="preserve"> 27.01.2022</t>
  </si>
  <si>
    <t xml:space="preserve"> 26.01.2023</t>
  </si>
  <si>
    <t>12.01.2022</t>
  </si>
  <si>
    <t xml:space="preserve"> 11.01.2023</t>
  </si>
  <si>
    <t>23.10.2021</t>
  </si>
  <si>
    <t xml:space="preserve"> 22.10.2022</t>
  </si>
  <si>
    <t>07.10.2021</t>
  </si>
  <si>
    <t>06.10.2022</t>
  </si>
  <si>
    <t>01.07.2021</t>
  </si>
  <si>
    <t>30.06.2022</t>
  </si>
  <si>
    <t>22.04.2021</t>
  </si>
  <si>
    <t>21.04.2022</t>
  </si>
  <si>
    <t>12.02.2022</t>
  </si>
  <si>
    <t>11.02.2023</t>
  </si>
  <si>
    <t>24.11.2021</t>
  </si>
  <si>
    <t>23.11.2022</t>
  </si>
  <si>
    <t>21.09.2021</t>
  </si>
  <si>
    <t>20.09.2022</t>
  </si>
  <si>
    <t>01.01.2022</t>
  </si>
  <si>
    <t>31.12.2022</t>
  </si>
  <si>
    <t>02.12.2021</t>
  </si>
  <si>
    <t>01.12.2022</t>
  </si>
  <si>
    <t>suma ubezpieczenia (wartość wskazana przez jednostki)</t>
  </si>
  <si>
    <t>Wyposażenie dodatkowe</t>
  </si>
  <si>
    <r>
      <t xml:space="preserve">Rodzaj wartości pojazdu               </t>
    </r>
    <r>
      <rPr>
        <sz val="10"/>
        <rFont val="Arial"/>
        <family val="2"/>
      </rPr>
      <t xml:space="preserve"> (z VAT , z wyposażeniem)</t>
    </r>
  </si>
  <si>
    <t>specjalny pożarniczy</t>
  </si>
  <si>
    <t>Płytwa wartstwowa w budynkach TAK/NIE</t>
  </si>
  <si>
    <t>wystąpienie powodzi w ostatnich 10 latach TAK/NIE</t>
  </si>
  <si>
    <t>3,5 t</t>
  </si>
  <si>
    <t>14 t</t>
  </si>
  <si>
    <t>20t</t>
  </si>
  <si>
    <t>konstrukcja drewniana – blachodachówka</t>
  </si>
  <si>
    <t>50 m zbiornik wodny – zalew proboszczowski</t>
  </si>
  <si>
    <t>administracyjny</t>
  </si>
  <si>
    <t>gaśnice, czujniki i urządzenie alarmowe, hydrant wodny 50 m od budynku</t>
  </si>
  <si>
    <t>bloczki z betonu komórkowego, cegla wapienno-piaskowa, cegła czerwona pełna</t>
  </si>
  <si>
    <t>gęstożebrowy prefabrykowany DZ-3, żelbetowy monolityczny, legary drewniane</t>
  </si>
  <si>
    <t>stropodach plaski gęstożebtowy prefabrykowany DZ-3 papa na lepiku, konstrukcja drewniana – papa na lepiku</t>
  </si>
  <si>
    <t>Debrzno Wieś 16b</t>
  </si>
  <si>
    <t>1000 m jezioro miejskie</t>
  </si>
  <si>
    <t>2 częściowo</t>
  </si>
  <si>
    <t>Budynek Ośrodka Zdrowia</t>
  </si>
  <si>
    <t>Gaśnice, instalacja alarmowa, hydrant wodny 20 m od budynku</t>
  </si>
  <si>
    <t xml:space="preserve">100 000,38 zł – ocieplenie ścian i stropodachu, wykonanie zadaszeń </t>
  </si>
  <si>
    <t>pustaki alfa żużlobetonowe, bloczki z betonu komórkowego, cegła wapienno-piaskowa</t>
  </si>
  <si>
    <t>konstrukcja drewniana  pokrycie blachodachówka</t>
  </si>
  <si>
    <t>2006 r. - 1 821,00 zł mały remont dachu, docieplenie budynku, pokrycie dachu blachodachówka</t>
  </si>
  <si>
    <t>2012 r. - 11 678,00 zł okna, 2020 r. ocieplenie budynku – nowa wykładzina szpachlowanie i malowanie ścian</t>
  </si>
  <si>
    <t>NIE DOTYCZY</t>
  </si>
  <si>
    <t>Sklep – włączony do sali wiejskiej</t>
  </si>
  <si>
    <t>to samo co w poz. 10, kwota prawidłowa w poz. 30. Myślę, że poz. 10 trzeba wyłączyć</t>
  </si>
  <si>
    <t>Lipka, ul. Sępoleńska 41</t>
  </si>
  <si>
    <t>Kontener szatniowy 2 szt.</t>
  </si>
  <si>
    <t xml:space="preserve">konstrukcja stalowa, ściany z blachy warstwowej z rdzeniem z pianki poliuretanowej </t>
  </si>
  <si>
    <t>stropdach kontenerów - płaski z płyty warstwowej z rdzeniem z pianki poliuretanowej - pokrycie blacha trapezowa</t>
  </si>
  <si>
    <t>konstrukcja drewniana - płyty azbestowo-cementowe nowe pokrycie dachu blachodachówka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</si>
</sst>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&quot; zł&quot;"/>
    <numFmt numFmtId="184" formatCode="#,##0_ ;\-#,##0\ 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8"/>
      <name val="Verdana"/>
      <family val="2"/>
    </font>
    <font>
      <b/>
      <sz val="10"/>
      <color indexed="17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Verdana"/>
      <family val="2"/>
    </font>
    <font>
      <b/>
      <sz val="10"/>
      <color rgb="FF00B050"/>
      <name val="Arial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0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0" fontId="1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170" fontId="1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 wrapText="1"/>
    </xf>
    <xf numFmtId="170" fontId="12" fillId="0" borderId="10" xfId="0" applyNumberFormat="1" applyFont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 horizontal="right"/>
    </xf>
    <xf numFmtId="170" fontId="0" fillId="0" borderId="0" xfId="0" applyNumberFormat="1" applyFont="1" applyFill="1" applyAlignment="1">
      <alignment horizontal="right" vertical="center"/>
    </xf>
    <xf numFmtId="170" fontId="0" fillId="0" borderId="0" xfId="0" applyNumberFormat="1" applyFill="1" applyAlignment="1">
      <alignment/>
    </xf>
    <xf numFmtId="170" fontId="0" fillId="0" borderId="10" xfId="0" applyNumberFormat="1" applyFill="1" applyBorder="1" applyAlignment="1">
      <alignment horizontal="right" vertical="center"/>
    </xf>
    <xf numFmtId="170" fontId="0" fillId="0" borderId="11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right" vertical="center" wrapText="1"/>
    </xf>
    <xf numFmtId="170" fontId="1" fillId="34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/>
    </xf>
    <xf numFmtId="170" fontId="1" fillId="34" borderId="12" xfId="0" applyNumberFormat="1" applyFont="1" applyFill="1" applyBorder="1" applyAlignment="1">
      <alignment horizontal="right"/>
    </xf>
    <xf numFmtId="44" fontId="0" fillId="0" borderId="10" xfId="66" applyFont="1" applyBorder="1" applyAlignment="1">
      <alignment vertical="center"/>
    </xf>
    <xf numFmtId="44" fontId="1" fillId="0" borderId="10" xfId="52" applyNumberFormat="1" applyFont="1" applyFill="1" applyBorder="1" applyAlignment="1">
      <alignment horizontal="center"/>
      <protection/>
    </xf>
    <xf numFmtId="180" fontId="0" fillId="35" borderId="13" xfId="52" applyNumberFormat="1" applyFont="1" applyFill="1" applyBorder="1">
      <alignment/>
      <protection/>
    </xf>
    <xf numFmtId="44" fontId="0" fillId="35" borderId="14" xfId="66" applyFont="1" applyFill="1" applyBorder="1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52" applyFont="1" applyBorder="1" applyAlignment="1">
      <alignment horizontal="left" vertical="center" wrapText="1"/>
      <protection/>
    </xf>
    <xf numFmtId="0" fontId="0" fillId="0" borderId="13" xfId="52" applyFont="1" applyBorder="1" applyAlignment="1">
      <alignment horizontal="center" vertical="center"/>
      <protection/>
    </xf>
    <xf numFmtId="180" fontId="0" fillId="0" borderId="13" xfId="52" applyNumberFormat="1" applyFont="1" applyBorder="1">
      <alignment/>
      <protection/>
    </xf>
    <xf numFmtId="180" fontId="0" fillId="0" borderId="13" xfId="52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52" applyFont="1" applyBorder="1" applyAlignment="1">
      <alignment horizontal="left" vertical="center"/>
      <protection/>
    </xf>
    <xf numFmtId="0" fontId="0" fillId="0" borderId="16" xfId="52" applyFont="1" applyBorder="1" applyAlignment="1">
      <alignment horizontal="left" vertical="center"/>
      <protection/>
    </xf>
    <xf numFmtId="0" fontId="0" fillId="0" borderId="17" xfId="52" applyFont="1" applyBorder="1" applyAlignment="1">
      <alignment horizontal="left" vertical="center"/>
      <protection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top" wrapText="1"/>
    </xf>
    <xf numFmtId="44" fontId="0" fillId="37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vertical="center" wrapText="1"/>
    </xf>
    <xf numFmtId="8" fontId="0" fillId="0" borderId="10" xfId="0" applyNumberFormat="1" applyFont="1" applyBorder="1" applyAlignment="1">
      <alignment vertical="center" wrapText="1"/>
    </xf>
    <xf numFmtId="44" fontId="0" fillId="0" borderId="10" xfId="0" applyNumberFormat="1" applyFont="1" applyBorder="1" applyAlignment="1">
      <alignment/>
    </xf>
    <xf numFmtId="8" fontId="0" fillId="0" borderId="10" xfId="68" applyNumberFormat="1" applyFont="1" applyBorder="1" applyAlignment="1">
      <alignment horizontal="right" vertical="center" wrapText="1"/>
    </xf>
    <xf numFmtId="8" fontId="0" fillId="0" borderId="10" xfId="0" applyNumberFormat="1" applyFont="1" applyBorder="1" applyAlignment="1">
      <alignment horizontal="right"/>
    </xf>
    <xf numFmtId="8" fontId="0" fillId="0" borderId="10" xfId="0" applyNumberFormat="1" applyFont="1" applyBorder="1" applyAlignment="1">
      <alignment/>
    </xf>
    <xf numFmtId="170" fontId="1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8" fontId="0" fillId="0" borderId="10" xfId="68" applyNumberFormat="1" applyFont="1" applyFill="1" applyBorder="1" applyAlignment="1">
      <alignment horizontal="right" vertical="center" wrapText="1"/>
    </xf>
    <xf numFmtId="8" fontId="0" fillId="0" borderId="10" xfId="68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wrapText="1"/>
    </xf>
    <xf numFmtId="0" fontId="1" fillId="38" borderId="10" xfId="52" applyFont="1" applyFill="1" applyBorder="1" applyAlignment="1">
      <alignment horizontal="center" vertical="center"/>
      <protection/>
    </xf>
    <xf numFmtId="0" fontId="1" fillId="38" borderId="10" xfId="52" applyNumberFormat="1" applyFont="1" applyFill="1" applyBorder="1" applyAlignment="1">
      <alignment horizontal="center" vertical="center" wrapText="1"/>
      <protection/>
    </xf>
    <xf numFmtId="44" fontId="1" fillId="38" borderId="10" xfId="52" applyNumberFormat="1" applyFont="1" applyFill="1" applyBorder="1" applyAlignment="1">
      <alignment horizontal="center" vertical="center" wrapText="1"/>
      <protection/>
    </xf>
    <xf numFmtId="44" fontId="1" fillId="0" borderId="10" xfId="66" applyFont="1" applyBorder="1" applyAlignment="1">
      <alignment vertical="center"/>
    </xf>
    <xf numFmtId="0" fontId="1" fillId="35" borderId="10" xfId="0" applyFont="1" applyFill="1" applyBorder="1" applyAlignment="1">
      <alignment horizontal="center"/>
    </xf>
    <xf numFmtId="44" fontId="1" fillId="35" borderId="10" xfId="0" applyNumberFormat="1" applyFont="1" applyFill="1" applyBorder="1" applyAlignment="1">
      <alignment horizontal="center"/>
    </xf>
    <xf numFmtId="170" fontId="1" fillId="38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1" fillId="38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0" fontId="7" fillId="38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center" wrapText="1"/>
    </xf>
    <xf numFmtId="170" fontId="10" fillId="0" borderId="0" xfId="0" applyNumberFormat="1" applyFont="1" applyAlignment="1">
      <alignment horizontal="center" vertical="center"/>
    </xf>
    <xf numFmtId="170" fontId="0" fillId="0" borderId="10" xfId="0" applyNumberFormat="1" applyFont="1" applyFill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170" fontId="0" fillId="39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62" fillId="0" borderId="10" xfId="0" applyNumberFormat="1" applyFont="1" applyBorder="1" applyAlignment="1">
      <alignment horizontal="center" vertical="center"/>
    </xf>
    <xf numFmtId="170" fontId="61" fillId="39" borderId="10" xfId="0" applyNumberFormat="1" applyFont="1" applyFill="1" applyBorder="1" applyAlignment="1">
      <alignment horizontal="center" vertical="center"/>
    </xf>
    <xf numFmtId="3" fontId="61" fillId="39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44" fontId="0" fillId="0" borderId="10" xfId="0" applyNumberFormat="1" applyFont="1" applyBorder="1" applyAlignment="1">
      <alignment horizontal="center" vertical="center"/>
    </xf>
    <xf numFmtId="0" fontId="61" fillId="39" borderId="10" xfId="0" applyFont="1" applyFill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3" fontId="61" fillId="0" borderId="10" xfId="0" applyNumberFormat="1" applyFont="1" applyBorder="1" applyAlignment="1">
      <alignment horizontal="center" vertical="center" wrapText="1"/>
    </xf>
    <xf numFmtId="7" fontId="0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170" fontId="0" fillId="0" borderId="10" xfId="0" applyNumberFormat="1" applyFont="1" applyFill="1" applyBorder="1" applyAlignment="1">
      <alignment horizontal="right" vertical="center"/>
    </xf>
    <xf numFmtId="0" fontId="1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4" fontId="0" fillId="0" borderId="15" xfId="0" applyNumberFormat="1" applyFont="1" applyBorder="1" applyAlignment="1">
      <alignment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40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170" fontId="12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170" fontId="1" fillId="0" borderId="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170" fontId="1" fillId="38" borderId="15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Border="1" applyAlignment="1">
      <alignment vertical="center"/>
    </xf>
    <xf numFmtId="170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4" fontId="0" fillId="0" borderId="0" xfId="69" applyFont="1" applyFill="1" applyBorder="1" applyAlignment="1">
      <alignment horizontal="left" vertical="center"/>
    </xf>
    <xf numFmtId="44" fontId="0" fillId="0" borderId="0" xfId="0" applyNumberFormat="1" applyFont="1" applyBorder="1" applyAlignment="1">
      <alignment/>
    </xf>
    <xf numFmtId="44" fontId="0" fillId="37" borderId="0" xfId="68" applyFont="1" applyFill="1" applyBorder="1" applyAlignment="1">
      <alignment horizontal="left" vertical="center" wrapText="1"/>
    </xf>
    <xf numFmtId="44" fontId="0" fillId="0" borderId="0" xfId="68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vertical="center" wrapText="1"/>
    </xf>
    <xf numFmtId="44" fontId="1" fillId="35" borderId="17" xfId="64" applyFont="1" applyFill="1" applyBorder="1" applyAlignment="1">
      <alignment horizontal="left" vertical="center" wrapText="1"/>
    </xf>
    <xf numFmtId="170" fontId="0" fillId="0" borderId="0" xfId="0" applyNumberFormat="1" applyFont="1" applyAlignment="1">
      <alignment/>
    </xf>
    <xf numFmtId="170" fontId="0" fillId="35" borderId="10" xfId="0" applyNumberFormat="1" applyFont="1" applyFill="1" applyBorder="1" applyAlignment="1">
      <alignment/>
    </xf>
    <xf numFmtId="170" fontId="0" fillId="0" borderId="10" xfId="0" applyNumberFormat="1" applyFont="1" applyBorder="1" applyAlignment="1">
      <alignment vertical="top" wrapText="1"/>
    </xf>
    <xf numFmtId="170" fontId="0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5" xfId="5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70" fontId="6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4" fillId="0" borderId="0" xfId="54" applyNumberFormat="1" applyFill="1" applyBorder="1" applyAlignment="1">
      <alignment horizontal="left" vertical="center"/>
      <protection/>
    </xf>
    <xf numFmtId="0" fontId="66" fillId="36" borderId="10" xfId="54" applyNumberFormat="1" applyFont="1" applyFill="1" applyBorder="1" applyAlignment="1">
      <alignment horizontal="center" vertical="center" wrapText="1"/>
      <protection/>
    </xf>
    <xf numFmtId="170" fontId="1" fillId="36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67" fillId="36" borderId="10" xfId="54" applyNumberFormat="1" applyFont="1" applyFill="1" applyBorder="1" applyAlignment="1">
      <alignment horizontal="center" vertical="center"/>
      <protection/>
    </xf>
    <xf numFmtId="14" fontId="67" fillId="36" borderId="10" xfId="54" applyNumberFormat="1" applyFont="1" applyFill="1" applyBorder="1" applyAlignment="1">
      <alignment horizontal="center" vertical="center"/>
      <protection/>
    </xf>
    <xf numFmtId="170" fontId="67" fillId="36" borderId="10" xfId="54" applyNumberFormat="1" applyFont="1" applyFill="1" applyBorder="1" applyAlignment="1">
      <alignment horizontal="right" vertical="center"/>
      <protection/>
    </xf>
    <xf numFmtId="0" fontId="68" fillId="0" borderId="10" xfId="54" applyNumberFormat="1" applyFont="1" applyBorder="1" applyAlignment="1">
      <alignment horizontal="center" vertical="center" wrapText="1"/>
      <protection/>
    </xf>
    <xf numFmtId="14" fontId="68" fillId="0" borderId="10" xfId="54" applyNumberFormat="1" applyFont="1" applyBorder="1" applyAlignment="1">
      <alignment horizontal="center" vertical="center" wrapText="1"/>
      <protection/>
    </xf>
    <xf numFmtId="170" fontId="68" fillId="0" borderId="10" xfId="54" applyNumberFormat="1" applyFont="1" applyBorder="1" applyAlignment="1">
      <alignment horizontal="right" vertical="center" wrapText="1"/>
      <protection/>
    </xf>
    <xf numFmtId="0" fontId="14" fillId="36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53" applyFont="1" applyFill="1" applyBorder="1" applyAlignment="1">
      <alignment vertical="center"/>
      <protection/>
    </xf>
    <xf numFmtId="0" fontId="11" fillId="0" borderId="13" xfId="52" applyFont="1" applyFill="1" applyBorder="1" applyAlignment="1">
      <alignment horizontal="center" vertical="center"/>
      <protection/>
    </xf>
    <xf numFmtId="180" fontId="0" fillId="0" borderId="13" xfId="52" applyNumberFormat="1" applyFont="1" applyFill="1" applyBorder="1">
      <alignment/>
      <protection/>
    </xf>
    <xf numFmtId="0" fontId="11" fillId="0" borderId="10" xfId="52" applyFont="1" applyFill="1" applyBorder="1" applyAlignment="1">
      <alignment horizontal="center" vertical="center"/>
      <protection/>
    </xf>
    <xf numFmtId="44" fontId="0" fillId="0" borderId="10" xfId="66" applyFont="1" applyFill="1" applyBorder="1" applyAlignment="1">
      <alignment vertical="center"/>
    </xf>
    <xf numFmtId="0" fontId="11" fillId="0" borderId="14" xfId="52" applyFont="1" applyFill="1" applyBorder="1" applyAlignment="1">
      <alignment horizontal="center" vertical="center"/>
      <protection/>
    </xf>
    <xf numFmtId="44" fontId="0" fillId="0" borderId="14" xfId="66" applyFont="1" applyFill="1" applyBorder="1" applyAlignment="1">
      <alignment vertical="center"/>
    </xf>
    <xf numFmtId="0" fontId="11" fillId="0" borderId="16" xfId="52" applyFont="1" applyFill="1" applyBorder="1" applyAlignment="1">
      <alignment horizontal="center" vertical="center"/>
      <protection/>
    </xf>
    <xf numFmtId="180" fontId="0" fillId="0" borderId="13" xfId="52" applyNumberFormat="1" applyFont="1" applyFill="1" applyBorder="1" applyAlignment="1">
      <alignment horizontal="center"/>
      <protection/>
    </xf>
    <xf numFmtId="44" fontId="0" fillId="0" borderId="10" xfId="66" applyFont="1" applyFill="1" applyBorder="1" applyAlignment="1">
      <alignment horizontal="center" vertical="center"/>
    </xf>
    <xf numFmtId="44" fontId="0" fillId="0" borderId="14" xfId="66" applyFont="1" applyFill="1" applyBorder="1" applyAlignment="1">
      <alignment horizontal="center" vertical="center"/>
    </xf>
    <xf numFmtId="44" fontId="0" fillId="35" borderId="13" xfId="66" applyFont="1" applyFill="1" applyBorder="1" applyAlignment="1">
      <alignment horizontal="center" vertical="center"/>
    </xf>
    <xf numFmtId="180" fontId="0" fillId="35" borderId="13" xfId="52" applyNumberFormat="1" applyFont="1" applyFill="1" applyBorder="1" applyAlignment="1">
      <alignment horizontal="center"/>
      <protection/>
    </xf>
    <xf numFmtId="180" fontId="0" fillId="41" borderId="13" xfId="55" applyNumberFormat="1" applyFill="1" applyBorder="1" applyAlignment="1">
      <alignment horizontal="center" vertical="center" wrapText="1"/>
      <protection/>
    </xf>
    <xf numFmtId="180" fontId="0" fillId="41" borderId="13" xfId="52" applyNumberFormat="1" applyFont="1" applyFill="1" applyBorder="1" applyAlignment="1">
      <alignment horizontal="center" vertical="center" wrapText="1"/>
      <protection/>
    </xf>
    <xf numFmtId="0" fontId="0" fillId="0" borderId="13" xfId="66" applyNumberFormat="1" applyFont="1" applyFill="1" applyBorder="1" applyAlignment="1">
      <alignment horizontal="center" vertical="center"/>
    </xf>
    <xf numFmtId="44" fontId="0" fillId="35" borderId="14" xfId="66" applyFont="1" applyFill="1" applyBorder="1" applyAlignment="1">
      <alignment horizontal="center" vertical="center"/>
    </xf>
    <xf numFmtId="0" fontId="0" fillId="0" borderId="13" xfId="55" applyNumberFormat="1" applyFill="1" applyBorder="1" applyAlignment="1">
      <alignment horizontal="center" vertical="center" wrapText="1"/>
      <protection/>
    </xf>
    <xf numFmtId="180" fontId="0" fillId="0" borderId="13" xfId="52" applyNumberFormat="1" applyFont="1" applyFill="1" applyBorder="1" applyAlignment="1">
      <alignment horizontal="center" vertical="center" wrapText="1"/>
      <protection/>
    </xf>
    <xf numFmtId="184" fontId="0" fillId="0" borderId="13" xfId="66" applyNumberFormat="1" applyFont="1" applyFill="1" applyBorder="1" applyAlignment="1">
      <alignment horizontal="center" vertical="center"/>
    </xf>
    <xf numFmtId="181" fontId="0" fillId="0" borderId="10" xfId="52" applyNumberFormat="1" applyFont="1" applyFill="1" applyBorder="1" applyAlignment="1">
      <alignment horizontal="center" vertical="center" wrapText="1"/>
      <protection/>
    </xf>
    <xf numFmtId="184" fontId="0" fillId="0" borderId="10" xfId="66" applyNumberFormat="1" applyFont="1" applyFill="1" applyBorder="1" applyAlignment="1">
      <alignment horizontal="center" vertical="center"/>
    </xf>
    <xf numFmtId="182" fontId="0" fillId="0" borderId="14" xfId="52" applyNumberFormat="1" applyFont="1" applyFill="1" applyBorder="1" applyAlignment="1">
      <alignment horizontal="center" vertical="center" wrapText="1"/>
      <protection/>
    </xf>
    <xf numFmtId="184" fontId="0" fillId="0" borderId="14" xfId="66" applyNumberFormat="1" applyFont="1" applyFill="1" applyBorder="1" applyAlignment="1">
      <alignment horizontal="center" vertical="center"/>
    </xf>
    <xf numFmtId="181" fontId="4" fillId="0" borderId="14" xfId="55" applyNumberFormat="1" applyFont="1" applyFill="1" applyBorder="1" applyAlignment="1">
      <alignment horizontal="center" vertical="center" wrapText="1"/>
      <protection/>
    </xf>
    <xf numFmtId="181" fontId="0" fillId="0" borderId="14" xfId="52" applyNumberFormat="1" applyFont="1" applyFill="1" applyBorder="1" applyAlignment="1">
      <alignment horizontal="center" vertical="center" wrapText="1"/>
      <protection/>
    </xf>
    <xf numFmtId="181" fontId="0" fillId="0" borderId="14" xfId="55" applyNumberFormat="1" applyFill="1" applyBorder="1" applyAlignment="1">
      <alignment horizontal="center" vertical="center" wrapText="1"/>
      <protection/>
    </xf>
    <xf numFmtId="44" fontId="4" fillId="0" borderId="10" xfId="55" applyNumberFormat="1" applyFont="1" applyFill="1" applyBorder="1" applyAlignment="1">
      <alignment horizontal="center" vertical="center" wrapText="1"/>
      <protection/>
    </xf>
    <xf numFmtId="44" fontId="0" fillId="0" borderId="10" xfId="52" applyNumberFormat="1" applyFont="1" applyFill="1" applyBorder="1" applyAlignment="1">
      <alignment horizontal="center" vertical="center" wrapText="1"/>
      <protection/>
    </xf>
    <xf numFmtId="181" fontId="4" fillId="0" borderId="16" xfId="55" applyNumberFormat="1" applyFont="1" applyFill="1" applyBorder="1" applyAlignment="1">
      <alignment horizontal="center" vertical="center" wrapText="1"/>
      <protection/>
    </xf>
    <xf numFmtId="181" fontId="4" fillId="0" borderId="10" xfId="55" applyNumberFormat="1" applyFont="1" applyFill="1" applyBorder="1" applyAlignment="1">
      <alignment horizontal="center" vertical="center" wrapText="1"/>
      <protection/>
    </xf>
    <xf numFmtId="0" fontId="11" fillId="0" borderId="14" xfId="52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0" borderId="10" xfId="0" applyFont="1" applyFill="1" applyBorder="1" applyAlignment="1">
      <alignment/>
    </xf>
    <xf numFmtId="0" fontId="69" fillId="0" borderId="10" xfId="53" applyFont="1" applyBorder="1" applyAlignment="1">
      <alignment horizontal="center" vertical="center" wrapText="1"/>
      <protection/>
    </xf>
    <xf numFmtId="0" fontId="70" fillId="0" borderId="10" xfId="53" applyFont="1" applyBorder="1" applyAlignment="1">
      <alignment horizontal="center" vertical="center" wrapText="1"/>
      <protection/>
    </xf>
    <xf numFmtId="0" fontId="69" fillId="39" borderId="10" xfId="53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70" fillId="0" borderId="10" xfId="53" applyFont="1" applyFill="1" applyBorder="1" applyAlignment="1">
      <alignment horizontal="center" vertical="center" wrapText="1"/>
      <protection/>
    </xf>
    <xf numFmtId="0" fontId="69" fillId="0" borderId="10" xfId="53" applyFont="1" applyBorder="1" applyAlignment="1">
      <alignment horizontal="center" vertical="center"/>
      <protection/>
    </xf>
    <xf numFmtId="0" fontId="69" fillId="42" borderId="10" xfId="53" applyFont="1" applyFill="1" applyBorder="1" applyAlignment="1">
      <alignment horizontal="center" vertical="center" wrapText="1"/>
      <protection/>
    </xf>
    <xf numFmtId="0" fontId="70" fillId="0" borderId="10" xfId="53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69" fillId="39" borderId="10" xfId="53" applyFont="1" applyFill="1" applyBorder="1" applyAlignment="1">
      <alignment horizontal="center" vertical="center"/>
      <protection/>
    </xf>
    <xf numFmtId="0" fontId="65" fillId="0" borderId="10" xfId="53" applyFont="1" applyFill="1" applyBorder="1" applyAlignment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70" fontId="0" fillId="0" borderId="10" xfId="0" applyNumberFormat="1" applyFont="1" applyBorder="1" applyAlignment="1">
      <alignment horizontal="right" wrapText="1"/>
    </xf>
    <xf numFmtId="0" fontId="68" fillId="0" borderId="0" xfId="54" applyNumberFormat="1" applyFont="1" applyFill="1" applyBorder="1" applyAlignment="1">
      <alignment horizontal="center" vertical="center" wrapText="1"/>
      <protection/>
    </xf>
    <xf numFmtId="170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vertical="center" wrapText="1"/>
    </xf>
    <xf numFmtId="44" fontId="4" fillId="0" borderId="14" xfId="68" applyFont="1" applyFill="1" applyBorder="1" applyAlignment="1" applyProtection="1">
      <alignment horizontal="center" vertical="center" wrapText="1"/>
      <protection/>
    </xf>
    <xf numFmtId="4" fontId="10" fillId="0" borderId="14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170" fontId="1" fillId="38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44" fontId="1" fillId="35" borderId="10" xfId="64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vertical="center" wrapText="1"/>
    </xf>
    <xf numFmtId="170" fontId="1" fillId="38" borderId="10" xfId="0" applyNumberFormat="1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left" vertical="center" wrapText="1"/>
    </xf>
    <xf numFmtId="0" fontId="1" fillId="40" borderId="22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center"/>
    </xf>
    <xf numFmtId="0" fontId="67" fillId="36" borderId="17" xfId="54" applyNumberFormat="1" applyFont="1" applyFill="1" applyBorder="1" applyAlignment="1">
      <alignment horizontal="center" vertical="center"/>
      <protection/>
    </xf>
    <xf numFmtId="0" fontId="67" fillId="36" borderId="19" xfId="54" applyNumberFormat="1" applyFont="1" applyFill="1" applyBorder="1" applyAlignment="1">
      <alignment horizontal="center" vertical="center"/>
      <protection/>
    </xf>
    <xf numFmtId="0" fontId="67" fillId="36" borderId="22" xfId="54" applyNumberFormat="1" applyFont="1" applyFill="1" applyBorder="1" applyAlignment="1">
      <alignment horizontal="center" vertical="center"/>
      <protection/>
    </xf>
    <xf numFmtId="0" fontId="1" fillId="35" borderId="17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 horizontal="left" vertical="center" wrapText="1"/>
    </xf>
    <xf numFmtId="0" fontId="1" fillId="35" borderId="28" xfId="0" applyFont="1" applyFill="1" applyBorder="1" applyAlignment="1">
      <alignment horizontal="left" vertical="center" wrapText="1"/>
    </xf>
    <xf numFmtId="0" fontId="1" fillId="38" borderId="29" xfId="52" applyNumberFormat="1" applyFont="1" applyFill="1" applyBorder="1" applyAlignment="1">
      <alignment horizontal="center"/>
      <protection/>
    </xf>
    <xf numFmtId="0" fontId="1" fillId="38" borderId="0" xfId="52" applyNumberFormat="1" applyFont="1" applyFill="1" applyBorder="1" applyAlignment="1">
      <alignment horizontal="center"/>
      <protection/>
    </xf>
    <xf numFmtId="0" fontId="1" fillId="38" borderId="30" xfId="52" applyNumberFormat="1" applyFont="1" applyFill="1" applyBorder="1" applyAlignment="1">
      <alignment horizontal="center"/>
      <protection/>
    </xf>
    <xf numFmtId="0" fontId="1" fillId="38" borderId="17" xfId="52" applyNumberFormat="1" applyFont="1" applyFill="1" applyBorder="1" applyAlignment="1">
      <alignment horizontal="center"/>
      <protection/>
    </xf>
    <xf numFmtId="0" fontId="1" fillId="38" borderId="19" xfId="52" applyNumberFormat="1" applyFont="1" applyFill="1" applyBorder="1" applyAlignment="1">
      <alignment horizontal="center"/>
      <protection/>
    </xf>
    <xf numFmtId="0" fontId="1" fillId="38" borderId="22" xfId="52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170" fontId="0" fillId="0" borderId="17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183" fontId="0" fillId="0" borderId="16" xfId="0" applyNumberFormat="1" applyFont="1" applyFill="1" applyBorder="1" applyAlignment="1">
      <alignment horizontal="center" vertical="center" wrapText="1"/>
    </xf>
    <xf numFmtId="183" fontId="0" fillId="0" borderId="14" xfId="0" applyNumberFormat="1" applyFont="1" applyFill="1" applyBorder="1" applyAlignment="1">
      <alignment horizontal="center" vertical="center" wrapText="1"/>
    </xf>
    <xf numFmtId="183" fontId="0" fillId="0" borderId="14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44" fontId="0" fillId="0" borderId="14" xfId="68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83" fontId="0" fillId="0" borderId="16" xfId="0" applyNumberFormat="1" applyFont="1" applyBorder="1" applyAlignment="1">
      <alignment horizontal="center" vertical="center" wrapText="1"/>
    </xf>
    <xf numFmtId="183" fontId="0" fillId="0" borderId="14" xfId="0" applyNumberFormat="1" applyFont="1" applyBorder="1" applyAlignment="1">
      <alignment horizontal="center" vertical="center" wrapText="1"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53" applyFont="1" applyBorder="1" applyAlignment="1">
      <alignment horizontal="left" vertical="center" wrapText="1"/>
      <protection/>
    </xf>
    <xf numFmtId="183" fontId="0" fillId="0" borderId="10" xfId="53" applyNumberFormat="1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/>
      <protection/>
    </xf>
    <xf numFmtId="170" fontId="0" fillId="0" borderId="10" xfId="0" applyNumberFormat="1" applyFont="1" applyFill="1" applyBorder="1" applyAlignment="1">
      <alignment horizontal="center" vertical="center" wrapText="1"/>
    </xf>
    <xf numFmtId="0" fontId="10" fillId="0" borderId="10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81" fontId="0" fillId="41" borderId="0" xfId="53" applyNumberFormat="1" applyFont="1" applyFill="1" applyBorder="1" applyAlignment="1">
      <alignment horizontal="center" vertical="center"/>
      <protection/>
    </xf>
    <xf numFmtId="183" fontId="0" fillId="0" borderId="31" xfId="70" applyNumberFormat="1" applyFont="1" applyFill="1" applyBorder="1" applyAlignment="1">
      <alignment horizontal="right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pozostałe dan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Walutowy 4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1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2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3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4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5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6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17</xdr:row>
      <xdr:rowOff>0</xdr:rowOff>
    </xdr:from>
    <xdr:to>
      <xdr:col>10</xdr:col>
      <xdr:colOff>609600</xdr:colOff>
      <xdr:row>17</xdr:row>
      <xdr:rowOff>0</xdr:rowOff>
    </xdr:to>
    <xdr:sp>
      <xdr:nvSpPr>
        <xdr:cNvPr id="7" name="Line 146"/>
        <xdr:cNvSpPr>
          <a:spLocks/>
        </xdr:cNvSpPr>
      </xdr:nvSpPr>
      <xdr:spPr>
        <a:xfrm>
          <a:off x="12449175" y="11953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15</xdr:row>
      <xdr:rowOff>0</xdr:rowOff>
    </xdr:from>
    <xdr:to>
      <xdr:col>10</xdr:col>
      <xdr:colOff>609600</xdr:colOff>
      <xdr:row>15</xdr:row>
      <xdr:rowOff>0</xdr:rowOff>
    </xdr:to>
    <xdr:sp>
      <xdr:nvSpPr>
        <xdr:cNvPr id="8" name="Line 31"/>
        <xdr:cNvSpPr>
          <a:spLocks/>
        </xdr:cNvSpPr>
      </xdr:nvSpPr>
      <xdr:spPr>
        <a:xfrm>
          <a:off x="12449175" y="10658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17</xdr:row>
      <xdr:rowOff>0</xdr:rowOff>
    </xdr:from>
    <xdr:to>
      <xdr:col>10</xdr:col>
      <xdr:colOff>609600</xdr:colOff>
      <xdr:row>17</xdr:row>
      <xdr:rowOff>0</xdr:rowOff>
    </xdr:to>
    <xdr:sp>
      <xdr:nvSpPr>
        <xdr:cNvPr id="9" name="Line 146"/>
        <xdr:cNvSpPr>
          <a:spLocks/>
        </xdr:cNvSpPr>
      </xdr:nvSpPr>
      <xdr:spPr>
        <a:xfrm>
          <a:off x="12449175" y="11953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15</xdr:row>
      <xdr:rowOff>0</xdr:rowOff>
    </xdr:from>
    <xdr:to>
      <xdr:col>10</xdr:col>
      <xdr:colOff>609600</xdr:colOff>
      <xdr:row>15</xdr:row>
      <xdr:rowOff>0</xdr:rowOff>
    </xdr:to>
    <xdr:sp>
      <xdr:nvSpPr>
        <xdr:cNvPr id="10" name="Line 31"/>
        <xdr:cNvSpPr>
          <a:spLocks/>
        </xdr:cNvSpPr>
      </xdr:nvSpPr>
      <xdr:spPr>
        <a:xfrm>
          <a:off x="12449175" y="10658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17</xdr:row>
      <xdr:rowOff>0</xdr:rowOff>
    </xdr:from>
    <xdr:to>
      <xdr:col>10</xdr:col>
      <xdr:colOff>609600</xdr:colOff>
      <xdr:row>17</xdr:row>
      <xdr:rowOff>0</xdr:rowOff>
    </xdr:to>
    <xdr:sp>
      <xdr:nvSpPr>
        <xdr:cNvPr id="11" name="Line 146"/>
        <xdr:cNvSpPr>
          <a:spLocks/>
        </xdr:cNvSpPr>
      </xdr:nvSpPr>
      <xdr:spPr>
        <a:xfrm>
          <a:off x="12449175" y="11953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15</xdr:row>
      <xdr:rowOff>0</xdr:rowOff>
    </xdr:from>
    <xdr:to>
      <xdr:col>10</xdr:col>
      <xdr:colOff>609600</xdr:colOff>
      <xdr:row>15</xdr:row>
      <xdr:rowOff>0</xdr:rowOff>
    </xdr:to>
    <xdr:sp>
      <xdr:nvSpPr>
        <xdr:cNvPr id="12" name="Line 31"/>
        <xdr:cNvSpPr>
          <a:spLocks/>
        </xdr:cNvSpPr>
      </xdr:nvSpPr>
      <xdr:spPr>
        <a:xfrm>
          <a:off x="12449175" y="10658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13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14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15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16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17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18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19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20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21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22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23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24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17</xdr:row>
      <xdr:rowOff>0</xdr:rowOff>
    </xdr:from>
    <xdr:to>
      <xdr:col>10</xdr:col>
      <xdr:colOff>609600</xdr:colOff>
      <xdr:row>17</xdr:row>
      <xdr:rowOff>0</xdr:rowOff>
    </xdr:to>
    <xdr:sp>
      <xdr:nvSpPr>
        <xdr:cNvPr id="25" name="Line 146"/>
        <xdr:cNvSpPr>
          <a:spLocks/>
        </xdr:cNvSpPr>
      </xdr:nvSpPr>
      <xdr:spPr>
        <a:xfrm>
          <a:off x="12449175" y="11953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15</xdr:row>
      <xdr:rowOff>0</xdr:rowOff>
    </xdr:from>
    <xdr:to>
      <xdr:col>10</xdr:col>
      <xdr:colOff>609600</xdr:colOff>
      <xdr:row>15</xdr:row>
      <xdr:rowOff>0</xdr:rowOff>
    </xdr:to>
    <xdr:sp>
      <xdr:nvSpPr>
        <xdr:cNvPr id="26" name="Line 31"/>
        <xdr:cNvSpPr>
          <a:spLocks/>
        </xdr:cNvSpPr>
      </xdr:nvSpPr>
      <xdr:spPr>
        <a:xfrm>
          <a:off x="12449175" y="10658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17</xdr:row>
      <xdr:rowOff>0</xdr:rowOff>
    </xdr:from>
    <xdr:to>
      <xdr:col>10</xdr:col>
      <xdr:colOff>609600</xdr:colOff>
      <xdr:row>17</xdr:row>
      <xdr:rowOff>0</xdr:rowOff>
    </xdr:to>
    <xdr:sp>
      <xdr:nvSpPr>
        <xdr:cNvPr id="27" name="Line 146"/>
        <xdr:cNvSpPr>
          <a:spLocks/>
        </xdr:cNvSpPr>
      </xdr:nvSpPr>
      <xdr:spPr>
        <a:xfrm>
          <a:off x="12449175" y="11953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15</xdr:row>
      <xdr:rowOff>0</xdr:rowOff>
    </xdr:from>
    <xdr:to>
      <xdr:col>10</xdr:col>
      <xdr:colOff>609600</xdr:colOff>
      <xdr:row>15</xdr:row>
      <xdr:rowOff>0</xdr:rowOff>
    </xdr:to>
    <xdr:sp>
      <xdr:nvSpPr>
        <xdr:cNvPr id="28" name="Line 31"/>
        <xdr:cNvSpPr>
          <a:spLocks/>
        </xdr:cNvSpPr>
      </xdr:nvSpPr>
      <xdr:spPr>
        <a:xfrm>
          <a:off x="12449175" y="10658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17</xdr:row>
      <xdr:rowOff>0</xdr:rowOff>
    </xdr:from>
    <xdr:to>
      <xdr:col>10</xdr:col>
      <xdr:colOff>609600</xdr:colOff>
      <xdr:row>17</xdr:row>
      <xdr:rowOff>0</xdr:rowOff>
    </xdr:to>
    <xdr:sp>
      <xdr:nvSpPr>
        <xdr:cNvPr id="29" name="Line 146"/>
        <xdr:cNvSpPr>
          <a:spLocks/>
        </xdr:cNvSpPr>
      </xdr:nvSpPr>
      <xdr:spPr>
        <a:xfrm>
          <a:off x="12449175" y="11953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15</xdr:row>
      <xdr:rowOff>0</xdr:rowOff>
    </xdr:from>
    <xdr:to>
      <xdr:col>10</xdr:col>
      <xdr:colOff>609600</xdr:colOff>
      <xdr:row>15</xdr:row>
      <xdr:rowOff>0</xdr:rowOff>
    </xdr:to>
    <xdr:sp>
      <xdr:nvSpPr>
        <xdr:cNvPr id="30" name="Line 31"/>
        <xdr:cNvSpPr>
          <a:spLocks/>
        </xdr:cNvSpPr>
      </xdr:nvSpPr>
      <xdr:spPr>
        <a:xfrm>
          <a:off x="12449175" y="10658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31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32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33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34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35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0</xdr:rowOff>
    </xdr:from>
    <xdr:to>
      <xdr:col>10</xdr:col>
      <xdr:colOff>609600</xdr:colOff>
      <xdr:row>8</xdr:row>
      <xdr:rowOff>0</xdr:rowOff>
    </xdr:to>
    <xdr:sp>
      <xdr:nvSpPr>
        <xdr:cNvPr id="36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37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38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39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40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41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42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17</xdr:row>
      <xdr:rowOff>0</xdr:rowOff>
    </xdr:from>
    <xdr:to>
      <xdr:col>10</xdr:col>
      <xdr:colOff>609600</xdr:colOff>
      <xdr:row>17</xdr:row>
      <xdr:rowOff>0</xdr:rowOff>
    </xdr:to>
    <xdr:sp>
      <xdr:nvSpPr>
        <xdr:cNvPr id="43" name="Line 146"/>
        <xdr:cNvSpPr>
          <a:spLocks/>
        </xdr:cNvSpPr>
      </xdr:nvSpPr>
      <xdr:spPr>
        <a:xfrm>
          <a:off x="12449175" y="119538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15</xdr:row>
      <xdr:rowOff>0</xdr:rowOff>
    </xdr:from>
    <xdr:to>
      <xdr:col>10</xdr:col>
      <xdr:colOff>609600</xdr:colOff>
      <xdr:row>15</xdr:row>
      <xdr:rowOff>0</xdr:rowOff>
    </xdr:to>
    <xdr:sp>
      <xdr:nvSpPr>
        <xdr:cNvPr id="44" name="Line 31"/>
        <xdr:cNvSpPr>
          <a:spLocks/>
        </xdr:cNvSpPr>
      </xdr:nvSpPr>
      <xdr:spPr>
        <a:xfrm>
          <a:off x="12449175" y="106584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17</xdr:row>
      <xdr:rowOff>0</xdr:rowOff>
    </xdr:from>
    <xdr:to>
      <xdr:col>10</xdr:col>
      <xdr:colOff>609600</xdr:colOff>
      <xdr:row>17</xdr:row>
      <xdr:rowOff>0</xdr:rowOff>
    </xdr:to>
    <xdr:sp>
      <xdr:nvSpPr>
        <xdr:cNvPr id="45" name="Line 146"/>
        <xdr:cNvSpPr>
          <a:spLocks/>
        </xdr:cNvSpPr>
      </xdr:nvSpPr>
      <xdr:spPr>
        <a:xfrm>
          <a:off x="12449175" y="119538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15</xdr:row>
      <xdr:rowOff>0</xdr:rowOff>
    </xdr:from>
    <xdr:to>
      <xdr:col>10</xdr:col>
      <xdr:colOff>609600</xdr:colOff>
      <xdr:row>15</xdr:row>
      <xdr:rowOff>0</xdr:rowOff>
    </xdr:to>
    <xdr:sp>
      <xdr:nvSpPr>
        <xdr:cNvPr id="46" name="Line 31"/>
        <xdr:cNvSpPr>
          <a:spLocks/>
        </xdr:cNvSpPr>
      </xdr:nvSpPr>
      <xdr:spPr>
        <a:xfrm>
          <a:off x="12449175" y="106584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17</xdr:row>
      <xdr:rowOff>0</xdr:rowOff>
    </xdr:from>
    <xdr:to>
      <xdr:col>10</xdr:col>
      <xdr:colOff>609600</xdr:colOff>
      <xdr:row>17</xdr:row>
      <xdr:rowOff>0</xdr:rowOff>
    </xdr:to>
    <xdr:sp>
      <xdr:nvSpPr>
        <xdr:cNvPr id="47" name="Line 146"/>
        <xdr:cNvSpPr>
          <a:spLocks/>
        </xdr:cNvSpPr>
      </xdr:nvSpPr>
      <xdr:spPr>
        <a:xfrm>
          <a:off x="12449175" y="119538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15</xdr:row>
      <xdr:rowOff>0</xdr:rowOff>
    </xdr:from>
    <xdr:to>
      <xdr:col>10</xdr:col>
      <xdr:colOff>609600</xdr:colOff>
      <xdr:row>15</xdr:row>
      <xdr:rowOff>0</xdr:rowOff>
    </xdr:to>
    <xdr:sp>
      <xdr:nvSpPr>
        <xdr:cNvPr id="48" name="Line 31"/>
        <xdr:cNvSpPr>
          <a:spLocks/>
        </xdr:cNvSpPr>
      </xdr:nvSpPr>
      <xdr:spPr>
        <a:xfrm>
          <a:off x="12449175" y="106584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49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50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51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52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53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54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55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56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57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58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59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60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17</xdr:row>
      <xdr:rowOff>0</xdr:rowOff>
    </xdr:from>
    <xdr:to>
      <xdr:col>10</xdr:col>
      <xdr:colOff>609600</xdr:colOff>
      <xdr:row>17</xdr:row>
      <xdr:rowOff>0</xdr:rowOff>
    </xdr:to>
    <xdr:sp>
      <xdr:nvSpPr>
        <xdr:cNvPr id="61" name="Line 146"/>
        <xdr:cNvSpPr>
          <a:spLocks/>
        </xdr:cNvSpPr>
      </xdr:nvSpPr>
      <xdr:spPr>
        <a:xfrm>
          <a:off x="12449175" y="119538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15</xdr:row>
      <xdr:rowOff>0</xdr:rowOff>
    </xdr:from>
    <xdr:to>
      <xdr:col>10</xdr:col>
      <xdr:colOff>609600</xdr:colOff>
      <xdr:row>15</xdr:row>
      <xdr:rowOff>0</xdr:rowOff>
    </xdr:to>
    <xdr:sp>
      <xdr:nvSpPr>
        <xdr:cNvPr id="62" name="Line 31"/>
        <xdr:cNvSpPr>
          <a:spLocks/>
        </xdr:cNvSpPr>
      </xdr:nvSpPr>
      <xdr:spPr>
        <a:xfrm>
          <a:off x="12449175" y="106584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17</xdr:row>
      <xdr:rowOff>0</xdr:rowOff>
    </xdr:from>
    <xdr:to>
      <xdr:col>10</xdr:col>
      <xdr:colOff>609600</xdr:colOff>
      <xdr:row>17</xdr:row>
      <xdr:rowOff>0</xdr:rowOff>
    </xdr:to>
    <xdr:sp>
      <xdr:nvSpPr>
        <xdr:cNvPr id="63" name="Line 146"/>
        <xdr:cNvSpPr>
          <a:spLocks/>
        </xdr:cNvSpPr>
      </xdr:nvSpPr>
      <xdr:spPr>
        <a:xfrm>
          <a:off x="12449175" y="119538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15</xdr:row>
      <xdr:rowOff>0</xdr:rowOff>
    </xdr:from>
    <xdr:to>
      <xdr:col>10</xdr:col>
      <xdr:colOff>609600</xdr:colOff>
      <xdr:row>15</xdr:row>
      <xdr:rowOff>0</xdr:rowOff>
    </xdr:to>
    <xdr:sp>
      <xdr:nvSpPr>
        <xdr:cNvPr id="64" name="Line 31"/>
        <xdr:cNvSpPr>
          <a:spLocks/>
        </xdr:cNvSpPr>
      </xdr:nvSpPr>
      <xdr:spPr>
        <a:xfrm>
          <a:off x="12449175" y="106584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17</xdr:row>
      <xdr:rowOff>0</xdr:rowOff>
    </xdr:from>
    <xdr:to>
      <xdr:col>10</xdr:col>
      <xdr:colOff>609600</xdr:colOff>
      <xdr:row>17</xdr:row>
      <xdr:rowOff>0</xdr:rowOff>
    </xdr:to>
    <xdr:sp>
      <xdr:nvSpPr>
        <xdr:cNvPr id="65" name="Line 146"/>
        <xdr:cNvSpPr>
          <a:spLocks/>
        </xdr:cNvSpPr>
      </xdr:nvSpPr>
      <xdr:spPr>
        <a:xfrm>
          <a:off x="12449175" y="119538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15</xdr:row>
      <xdr:rowOff>0</xdr:rowOff>
    </xdr:from>
    <xdr:to>
      <xdr:col>10</xdr:col>
      <xdr:colOff>609600</xdr:colOff>
      <xdr:row>15</xdr:row>
      <xdr:rowOff>0</xdr:rowOff>
    </xdr:to>
    <xdr:sp>
      <xdr:nvSpPr>
        <xdr:cNvPr id="66" name="Line 31"/>
        <xdr:cNvSpPr>
          <a:spLocks/>
        </xdr:cNvSpPr>
      </xdr:nvSpPr>
      <xdr:spPr>
        <a:xfrm>
          <a:off x="12449175" y="106584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67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68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69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70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71" name="Line 138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1457325</xdr:rowOff>
    </xdr:from>
    <xdr:to>
      <xdr:col>10</xdr:col>
      <xdr:colOff>609600</xdr:colOff>
      <xdr:row>7</xdr:row>
      <xdr:rowOff>1457325</xdr:rowOff>
    </xdr:to>
    <xdr:sp>
      <xdr:nvSpPr>
        <xdr:cNvPr id="72" name="Line 29"/>
        <xdr:cNvSpPr>
          <a:spLocks/>
        </xdr:cNvSpPr>
      </xdr:nvSpPr>
      <xdr:spPr>
        <a:xfrm>
          <a:off x="12430125" y="58007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="80" zoomScaleNormal="90" zoomScaleSheetLayoutView="80"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41.28125" style="0" customWidth="1"/>
    <col min="3" max="3" width="20.57421875" style="0" customWidth="1"/>
    <col min="4" max="4" width="12.7109375" style="36" customWidth="1"/>
    <col min="5" max="5" width="10.421875" style="36" customWidth="1"/>
    <col min="6" max="6" width="36.421875" style="36" customWidth="1"/>
    <col min="7" max="9" width="16.140625" style="0" customWidth="1"/>
  </cols>
  <sheetData>
    <row r="1" ht="12.75">
      <c r="A1" s="14" t="s">
        <v>85</v>
      </c>
    </row>
    <row r="3" spans="1:9" ht="57" customHeight="1">
      <c r="A3" s="52" t="s">
        <v>4</v>
      </c>
      <c r="B3" s="146" t="s">
        <v>5</v>
      </c>
      <c r="C3" s="146" t="s">
        <v>53</v>
      </c>
      <c r="D3" s="146" t="s">
        <v>6</v>
      </c>
      <c r="E3" s="146" t="s">
        <v>84</v>
      </c>
      <c r="F3" s="147" t="s">
        <v>29</v>
      </c>
      <c r="G3" s="201" t="s">
        <v>717</v>
      </c>
      <c r="H3" s="201" t="s">
        <v>633</v>
      </c>
      <c r="I3" s="201" t="s">
        <v>718</v>
      </c>
    </row>
    <row r="4" spans="1:9" ht="25.5" customHeight="1">
      <c r="A4" s="53">
        <v>1</v>
      </c>
      <c r="B4" s="28" t="s">
        <v>54</v>
      </c>
      <c r="C4" s="28" t="s">
        <v>55</v>
      </c>
      <c r="D4" s="54" t="s">
        <v>56</v>
      </c>
      <c r="E4" s="53" t="s">
        <v>57</v>
      </c>
      <c r="F4" s="28" t="s">
        <v>58</v>
      </c>
      <c r="G4" s="53" t="s">
        <v>144</v>
      </c>
      <c r="H4" s="53" t="s">
        <v>144</v>
      </c>
      <c r="I4" s="53" t="s">
        <v>144</v>
      </c>
    </row>
    <row r="5" spans="1:9" s="6" customFormat="1" ht="25.5" customHeight="1">
      <c r="A5" s="53">
        <v>2</v>
      </c>
      <c r="B5" s="28" t="s">
        <v>59</v>
      </c>
      <c r="C5" s="28" t="s">
        <v>60</v>
      </c>
      <c r="D5" s="142" t="s">
        <v>61</v>
      </c>
      <c r="E5" s="53" t="s">
        <v>62</v>
      </c>
      <c r="F5" s="28" t="s">
        <v>63</v>
      </c>
      <c r="G5" s="53" t="s">
        <v>144</v>
      </c>
      <c r="H5" s="53" t="s">
        <v>144</v>
      </c>
      <c r="I5" s="53" t="s">
        <v>144</v>
      </c>
    </row>
    <row r="6" spans="1:9" s="6" customFormat="1" ht="25.5" customHeight="1">
      <c r="A6" s="53">
        <v>3</v>
      </c>
      <c r="B6" s="2" t="s">
        <v>338</v>
      </c>
      <c r="C6" s="2" t="s">
        <v>64</v>
      </c>
      <c r="D6" s="53">
        <v>362141792</v>
      </c>
      <c r="E6" s="28" t="s">
        <v>65</v>
      </c>
      <c r="F6" s="28" t="s">
        <v>66</v>
      </c>
      <c r="G6" s="97"/>
      <c r="H6" s="97"/>
      <c r="I6" s="97"/>
    </row>
    <row r="7" spans="1:9" s="6" customFormat="1" ht="33" customHeight="1">
      <c r="A7" s="53">
        <v>4</v>
      </c>
      <c r="B7" s="28" t="s">
        <v>67</v>
      </c>
      <c r="C7" s="28" t="s">
        <v>55</v>
      </c>
      <c r="D7" s="144" t="s">
        <v>68</v>
      </c>
      <c r="E7" s="144" t="s">
        <v>69</v>
      </c>
      <c r="F7" s="145" t="s">
        <v>70</v>
      </c>
      <c r="G7" s="97"/>
      <c r="H7" s="97"/>
      <c r="I7" s="97"/>
    </row>
    <row r="8" spans="1:9" s="6" customFormat="1" ht="25.5" customHeight="1">
      <c r="A8" s="53">
        <v>5</v>
      </c>
      <c r="B8" s="28" t="s">
        <v>71</v>
      </c>
      <c r="C8" s="28" t="s">
        <v>72</v>
      </c>
      <c r="D8" s="54" t="s">
        <v>73</v>
      </c>
      <c r="E8" s="145" t="s">
        <v>74</v>
      </c>
      <c r="F8" s="145" t="s">
        <v>75</v>
      </c>
      <c r="G8" s="95" t="s">
        <v>144</v>
      </c>
      <c r="H8" s="95" t="s">
        <v>144</v>
      </c>
      <c r="I8" s="95" t="s">
        <v>144</v>
      </c>
    </row>
    <row r="9" spans="1:9" s="6" customFormat="1" ht="25.5" customHeight="1">
      <c r="A9" s="53">
        <v>6</v>
      </c>
      <c r="B9" s="28" t="s">
        <v>76</v>
      </c>
      <c r="C9" s="28" t="s">
        <v>77</v>
      </c>
      <c r="D9" s="54" t="s">
        <v>78</v>
      </c>
      <c r="E9" s="144" t="s">
        <v>79</v>
      </c>
      <c r="F9" s="144" t="s">
        <v>80</v>
      </c>
      <c r="G9" s="95" t="s">
        <v>144</v>
      </c>
      <c r="H9" s="95" t="s">
        <v>144</v>
      </c>
      <c r="I9" s="95" t="s">
        <v>144</v>
      </c>
    </row>
    <row r="10" spans="1:9" s="3" customFormat="1" ht="25.5" customHeight="1">
      <c r="A10" s="53">
        <v>7</v>
      </c>
      <c r="B10" s="28" t="s">
        <v>81</v>
      </c>
      <c r="C10" s="28" t="s">
        <v>82</v>
      </c>
      <c r="D10" s="54" t="s">
        <v>83</v>
      </c>
      <c r="E10" s="145" t="s">
        <v>74</v>
      </c>
      <c r="F10" s="145" t="s">
        <v>75</v>
      </c>
      <c r="G10" s="97"/>
      <c r="H10" s="97"/>
      <c r="I10" s="97"/>
    </row>
    <row r="11" spans="1:9" ht="25.5">
      <c r="A11" s="95">
        <v>8</v>
      </c>
      <c r="B11" s="2" t="s">
        <v>601</v>
      </c>
      <c r="C11" s="28" t="s">
        <v>77</v>
      </c>
      <c r="D11" s="60">
        <v>385051708</v>
      </c>
      <c r="E11" s="53" t="s">
        <v>619</v>
      </c>
      <c r="F11" s="53" t="s">
        <v>618</v>
      </c>
      <c r="G11" s="97"/>
      <c r="H11" s="97"/>
      <c r="I11" s="97"/>
    </row>
    <row r="12" spans="1:9" ht="12.75">
      <c r="A12" s="95">
        <v>9</v>
      </c>
      <c r="B12" s="2" t="s">
        <v>434</v>
      </c>
      <c r="C12" s="60"/>
      <c r="D12" s="60"/>
      <c r="E12" s="60"/>
      <c r="F12" s="60"/>
      <c r="G12" s="97"/>
      <c r="H12" s="97"/>
      <c r="I12" s="97"/>
    </row>
    <row r="15" ht="12.75">
      <c r="B15" s="13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5"/>
  <sheetViews>
    <sheetView zoomScale="60" zoomScaleNormal="60" workbookViewId="0" topLeftCell="I73">
      <selection activeCell="J71" sqref="J71"/>
    </sheetView>
  </sheetViews>
  <sheetFormatPr defaultColWidth="9.140625" defaultRowHeight="12.75"/>
  <cols>
    <col min="1" max="1" width="4.28125" style="188" customWidth="1"/>
    <col min="2" max="2" width="28.7109375" style="143" customWidth="1"/>
    <col min="3" max="3" width="14.140625" style="143" customWidth="1"/>
    <col min="4" max="5" width="16.421875" style="181" customWidth="1"/>
    <col min="6" max="6" width="16.421875" style="104" customWidth="1"/>
    <col min="7" max="7" width="11.00390625" style="5" customWidth="1"/>
    <col min="8" max="8" width="22.57421875" style="178" customWidth="1"/>
    <col min="9" max="9" width="14.28125" style="5" customWidth="1"/>
    <col min="10" max="10" width="36.140625" style="5" customWidth="1"/>
    <col min="11" max="11" width="20.00390625" style="5" customWidth="1"/>
    <col min="12" max="16" width="15.140625" style="5" customWidth="1"/>
    <col min="17" max="18" width="11.00390625" style="5" customWidth="1"/>
    <col min="19" max="19" width="11.57421875" style="5" customWidth="1"/>
    <col min="20" max="22" width="11.00390625" style="5" customWidth="1"/>
    <col min="23" max="26" width="11.28125" style="5" customWidth="1"/>
    <col min="27" max="27" width="22.8515625" style="65" customWidth="1"/>
    <col min="28" max="29" width="11.28125" style="65" customWidth="1"/>
    <col min="30" max="30" width="9.140625" style="65" customWidth="1"/>
    <col min="31" max="31" width="10.421875" style="65" customWidth="1"/>
    <col min="32" max="16384" width="9.140625" style="5" customWidth="1"/>
  </cols>
  <sheetData>
    <row r="1" spans="1:7" ht="12.75">
      <c r="A1" s="183" t="s">
        <v>86</v>
      </c>
      <c r="G1" s="20"/>
    </row>
    <row r="2" spans="1:28" ht="62.25" customHeight="1">
      <c r="A2" s="275" t="s">
        <v>30</v>
      </c>
      <c r="B2" s="273" t="s">
        <v>31</v>
      </c>
      <c r="C2" s="273" t="s">
        <v>32</v>
      </c>
      <c r="D2" s="273" t="s">
        <v>33</v>
      </c>
      <c r="E2" s="273" t="s">
        <v>89</v>
      </c>
      <c r="F2" s="273" t="s">
        <v>34</v>
      </c>
      <c r="G2" s="273" t="s">
        <v>35</v>
      </c>
      <c r="H2" s="280" t="s">
        <v>713</v>
      </c>
      <c r="I2" s="273" t="s">
        <v>433</v>
      </c>
      <c r="J2" s="273" t="s">
        <v>632</v>
      </c>
      <c r="K2" s="273" t="s">
        <v>7</v>
      </c>
      <c r="L2" s="273" t="s">
        <v>36</v>
      </c>
      <c r="M2" s="273"/>
      <c r="N2" s="273"/>
      <c r="O2" s="273" t="s">
        <v>90</v>
      </c>
      <c r="P2" s="273" t="s">
        <v>91</v>
      </c>
      <c r="Q2" s="273" t="s">
        <v>50</v>
      </c>
      <c r="R2" s="273"/>
      <c r="S2" s="273"/>
      <c r="T2" s="273"/>
      <c r="U2" s="273"/>
      <c r="V2" s="273"/>
      <c r="W2" s="273" t="s">
        <v>37</v>
      </c>
      <c r="X2" s="273" t="s">
        <v>38</v>
      </c>
      <c r="Y2" s="273" t="s">
        <v>39</v>
      </c>
      <c r="Z2" s="277" t="s">
        <v>40</v>
      </c>
      <c r="AB2" s="276"/>
    </row>
    <row r="3" spans="1:28" ht="62.25" customHeight="1">
      <c r="A3" s="275"/>
      <c r="B3" s="273"/>
      <c r="C3" s="273"/>
      <c r="D3" s="273"/>
      <c r="E3" s="273"/>
      <c r="F3" s="273"/>
      <c r="G3" s="273"/>
      <c r="H3" s="280"/>
      <c r="I3" s="273"/>
      <c r="J3" s="273"/>
      <c r="K3" s="273"/>
      <c r="L3" s="268" t="s">
        <v>41</v>
      </c>
      <c r="M3" s="268" t="s">
        <v>42</v>
      </c>
      <c r="N3" s="268" t="s">
        <v>43</v>
      </c>
      <c r="O3" s="273"/>
      <c r="P3" s="273"/>
      <c r="Q3" s="268" t="s">
        <v>44</v>
      </c>
      <c r="R3" s="268" t="s">
        <v>45</v>
      </c>
      <c r="S3" s="268" t="s">
        <v>46</v>
      </c>
      <c r="T3" s="268" t="s">
        <v>47</v>
      </c>
      <c r="U3" s="268" t="s">
        <v>48</v>
      </c>
      <c r="V3" s="268" t="s">
        <v>49</v>
      </c>
      <c r="W3" s="273"/>
      <c r="X3" s="273"/>
      <c r="Y3" s="273"/>
      <c r="Z3" s="277"/>
      <c r="AB3" s="276"/>
    </row>
    <row r="4" spans="1:26" ht="13.5" customHeight="1">
      <c r="A4" s="274" t="s">
        <v>283</v>
      </c>
      <c r="B4" s="274"/>
      <c r="C4" s="274"/>
      <c r="D4" s="274"/>
      <c r="E4" s="274"/>
      <c r="F4" s="274"/>
      <c r="G4" s="37"/>
      <c r="H4" s="179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321"/>
    </row>
    <row r="5" spans="1:26" s="8" customFormat="1" ht="76.5">
      <c r="A5" s="322">
        <v>1</v>
      </c>
      <c r="B5" s="318" t="s">
        <v>261</v>
      </c>
      <c r="C5" s="318"/>
      <c r="D5" s="323" t="s">
        <v>100</v>
      </c>
      <c r="E5" s="324" t="s">
        <v>99</v>
      </c>
      <c r="F5" s="324" t="s">
        <v>98</v>
      </c>
      <c r="G5" s="318">
        <v>1975</v>
      </c>
      <c r="H5" s="325">
        <v>988000</v>
      </c>
      <c r="I5" s="318" t="s">
        <v>129</v>
      </c>
      <c r="J5" s="265"/>
      <c r="K5" s="318" t="s">
        <v>260</v>
      </c>
      <c r="L5" s="318" t="s">
        <v>252</v>
      </c>
      <c r="M5" s="318" t="s">
        <v>248</v>
      </c>
      <c r="N5" s="318" t="s">
        <v>247</v>
      </c>
      <c r="O5" s="326" t="s">
        <v>259</v>
      </c>
      <c r="P5" s="326" t="s">
        <v>93</v>
      </c>
      <c r="Q5" s="318" t="s">
        <v>94</v>
      </c>
      <c r="R5" s="318" t="s">
        <v>94</v>
      </c>
      <c r="S5" s="318" t="s">
        <v>92</v>
      </c>
      <c r="T5" s="318" t="s">
        <v>94</v>
      </c>
      <c r="U5" s="318" t="s">
        <v>93</v>
      </c>
      <c r="V5" s="318" t="s">
        <v>92</v>
      </c>
      <c r="W5" s="318">
        <v>200</v>
      </c>
      <c r="X5" s="318">
        <v>2</v>
      </c>
      <c r="Y5" s="318" t="s">
        <v>144</v>
      </c>
      <c r="Z5" s="318" t="s">
        <v>144</v>
      </c>
    </row>
    <row r="6" spans="1:26" s="8" customFormat="1" ht="38.25">
      <c r="A6" s="322">
        <v>2</v>
      </c>
      <c r="B6" s="318" t="s">
        <v>258</v>
      </c>
      <c r="C6" s="318"/>
      <c r="D6" s="323" t="s">
        <v>100</v>
      </c>
      <c r="E6" s="324" t="s">
        <v>99</v>
      </c>
      <c r="F6" s="324" t="s">
        <v>98</v>
      </c>
      <c r="G6" s="318">
        <v>1950</v>
      </c>
      <c r="H6" s="325">
        <v>130000</v>
      </c>
      <c r="I6" s="318" t="s">
        <v>129</v>
      </c>
      <c r="J6" s="266"/>
      <c r="K6" s="318" t="s">
        <v>257</v>
      </c>
      <c r="L6" s="318" t="s">
        <v>256</v>
      </c>
      <c r="M6" s="318" t="s">
        <v>120</v>
      </c>
      <c r="N6" s="318" t="s">
        <v>722</v>
      </c>
      <c r="O6" s="319" t="s">
        <v>255</v>
      </c>
      <c r="P6" s="319"/>
      <c r="Q6" s="318" t="s">
        <v>92</v>
      </c>
      <c r="R6" s="318" t="s">
        <v>92</v>
      </c>
      <c r="S6" s="318" t="s">
        <v>93</v>
      </c>
      <c r="T6" s="318" t="s">
        <v>92</v>
      </c>
      <c r="U6" s="318" t="s">
        <v>93</v>
      </c>
      <c r="V6" s="318" t="s">
        <v>92</v>
      </c>
      <c r="W6" s="318"/>
      <c r="X6" s="318">
        <v>1</v>
      </c>
      <c r="Y6" s="318" t="s">
        <v>144</v>
      </c>
      <c r="Z6" s="318" t="s">
        <v>144</v>
      </c>
    </row>
    <row r="7" spans="1:26" s="8" customFormat="1" ht="76.5">
      <c r="A7" s="322">
        <v>3</v>
      </c>
      <c r="B7" s="318" t="s">
        <v>254</v>
      </c>
      <c r="C7" s="318"/>
      <c r="D7" s="323" t="s">
        <v>100</v>
      </c>
      <c r="E7" s="324" t="s">
        <v>99</v>
      </c>
      <c r="F7" s="324" t="s">
        <v>98</v>
      </c>
      <c r="G7" s="318">
        <v>1980</v>
      </c>
      <c r="H7" s="325">
        <v>899000</v>
      </c>
      <c r="I7" s="318" t="s">
        <v>244</v>
      </c>
      <c r="J7" s="266"/>
      <c r="K7" s="318" t="s">
        <v>253</v>
      </c>
      <c r="L7" s="318" t="s">
        <v>252</v>
      </c>
      <c r="M7" s="318" t="s">
        <v>248</v>
      </c>
      <c r="N7" s="318" t="s">
        <v>247</v>
      </c>
      <c r="O7" s="319" t="s">
        <v>723</v>
      </c>
      <c r="P7" s="319" t="s">
        <v>93</v>
      </c>
      <c r="Q7" s="318" t="s">
        <v>92</v>
      </c>
      <c r="R7" s="318" t="s">
        <v>92</v>
      </c>
      <c r="S7" s="318" t="s">
        <v>92</v>
      </c>
      <c r="T7" s="318" t="s">
        <v>92</v>
      </c>
      <c r="U7" s="318" t="s">
        <v>93</v>
      </c>
      <c r="V7" s="318" t="s">
        <v>92</v>
      </c>
      <c r="W7" s="318">
        <v>261.5</v>
      </c>
      <c r="X7" s="318">
        <v>1</v>
      </c>
      <c r="Y7" s="318" t="s">
        <v>144</v>
      </c>
      <c r="Z7" s="318" t="s">
        <v>144</v>
      </c>
    </row>
    <row r="8" spans="1:26" s="8" customFormat="1" ht="114.75">
      <c r="A8" s="322">
        <v>4</v>
      </c>
      <c r="B8" s="318" t="s">
        <v>251</v>
      </c>
      <c r="C8" s="318" t="s">
        <v>724</v>
      </c>
      <c r="D8" s="323" t="s">
        <v>100</v>
      </c>
      <c r="E8" s="324" t="s">
        <v>99</v>
      </c>
      <c r="F8" s="324" t="s">
        <v>250</v>
      </c>
      <c r="G8" s="318">
        <v>1978</v>
      </c>
      <c r="H8" s="325">
        <v>3842000</v>
      </c>
      <c r="I8" s="318" t="s">
        <v>129</v>
      </c>
      <c r="J8" s="318" t="s">
        <v>725</v>
      </c>
      <c r="K8" s="318" t="s">
        <v>249</v>
      </c>
      <c r="L8" s="318" t="s">
        <v>726</v>
      </c>
      <c r="M8" s="318" t="s">
        <v>727</v>
      </c>
      <c r="N8" s="318" t="s">
        <v>728</v>
      </c>
      <c r="O8" s="319" t="s">
        <v>246</v>
      </c>
      <c r="P8" s="319" t="s">
        <v>93</v>
      </c>
      <c r="Q8" s="318" t="s">
        <v>94</v>
      </c>
      <c r="R8" s="318" t="s">
        <v>92</v>
      </c>
      <c r="S8" s="318" t="s">
        <v>92</v>
      </c>
      <c r="T8" s="318" t="s">
        <v>94</v>
      </c>
      <c r="U8" s="318" t="s">
        <v>93</v>
      </c>
      <c r="V8" s="318" t="s">
        <v>92</v>
      </c>
      <c r="W8" s="318">
        <v>927</v>
      </c>
      <c r="X8" s="318">
        <v>3</v>
      </c>
      <c r="Y8" s="318" t="s">
        <v>193</v>
      </c>
      <c r="Z8" s="327" t="s">
        <v>144</v>
      </c>
    </row>
    <row r="9" spans="1:26" s="8" customFormat="1" ht="76.5">
      <c r="A9" s="322">
        <v>5</v>
      </c>
      <c r="B9" s="318" t="s">
        <v>245</v>
      </c>
      <c r="C9" s="318"/>
      <c r="D9" s="323" t="s">
        <v>100</v>
      </c>
      <c r="E9" s="324" t="s">
        <v>99</v>
      </c>
      <c r="F9" s="324" t="s">
        <v>98</v>
      </c>
      <c r="G9" s="318">
        <v>1976</v>
      </c>
      <c r="H9" s="325">
        <v>1418000</v>
      </c>
      <c r="I9" s="318" t="s">
        <v>129</v>
      </c>
      <c r="J9" s="266"/>
      <c r="K9" s="318" t="s">
        <v>243</v>
      </c>
      <c r="L9" s="318" t="s">
        <v>242</v>
      </c>
      <c r="M9" s="318" t="s">
        <v>241</v>
      </c>
      <c r="N9" s="318" t="s">
        <v>203</v>
      </c>
      <c r="O9" s="319" t="s">
        <v>240</v>
      </c>
      <c r="P9" s="319" t="s">
        <v>93</v>
      </c>
      <c r="Q9" s="318" t="s">
        <v>92</v>
      </c>
      <c r="R9" s="318" t="s">
        <v>92</v>
      </c>
      <c r="S9" s="318" t="s">
        <v>92</v>
      </c>
      <c r="T9" s="318" t="s">
        <v>92</v>
      </c>
      <c r="U9" s="318" t="s">
        <v>93</v>
      </c>
      <c r="V9" s="318" t="s">
        <v>92</v>
      </c>
      <c r="W9" s="318" t="s">
        <v>239</v>
      </c>
      <c r="X9" s="318">
        <v>2.5</v>
      </c>
      <c r="Y9" s="318" t="s">
        <v>238</v>
      </c>
      <c r="Z9" s="264" t="s">
        <v>144</v>
      </c>
    </row>
    <row r="10" spans="1:26" s="8" customFormat="1" ht="51">
      <c r="A10" s="322">
        <v>6</v>
      </c>
      <c r="B10" s="318" t="s">
        <v>236</v>
      </c>
      <c r="C10" s="318"/>
      <c r="D10" s="323" t="s">
        <v>100</v>
      </c>
      <c r="E10" s="324" t="s">
        <v>99</v>
      </c>
      <c r="F10" s="324" t="s">
        <v>98</v>
      </c>
      <c r="G10" s="318">
        <v>1960</v>
      </c>
      <c r="H10" s="325">
        <v>452000</v>
      </c>
      <c r="I10" s="318" t="s">
        <v>129</v>
      </c>
      <c r="J10" s="266"/>
      <c r="K10" s="318" t="s">
        <v>729</v>
      </c>
      <c r="L10" s="318" t="s">
        <v>183</v>
      </c>
      <c r="M10" s="318" t="s">
        <v>120</v>
      </c>
      <c r="N10" s="318" t="s">
        <v>237</v>
      </c>
      <c r="O10" s="319" t="s">
        <v>730</v>
      </c>
      <c r="P10" s="319" t="s">
        <v>105</v>
      </c>
      <c r="Q10" s="318" t="s">
        <v>92</v>
      </c>
      <c r="R10" s="318" t="s">
        <v>92</v>
      </c>
      <c r="S10" s="318" t="s">
        <v>92</v>
      </c>
      <c r="T10" s="318" t="s">
        <v>92</v>
      </c>
      <c r="U10" s="318" t="s">
        <v>93</v>
      </c>
      <c r="V10" s="318" t="s">
        <v>92</v>
      </c>
      <c r="W10" s="318">
        <v>212.8</v>
      </c>
      <c r="X10" s="318">
        <v>1</v>
      </c>
      <c r="Y10" s="318" t="s">
        <v>144</v>
      </c>
      <c r="Z10" s="318" t="s">
        <v>144</v>
      </c>
    </row>
    <row r="11" spans="1:26" s="8" customFormat="1" ht="51">
      <c r="A11" s="322">
        <v>7</v>
      </c>
      <c r="B11" s="318" t="s">
        <v>236</v>
      </c>
      <c r="C11" s="318"/>
      <c r="D11" s="323" t="s">
        <v>100</v>
      </c>
      <c r="E11" s="324" t="s">
        <v>99</v>
      </c>
      <c r="F11" s="324" t="s">
        <v>98</v>
      </c>
      <c r="G11" s="318">
        <v>1900</v>
      </c>
      <c r="H11" s="325">
        <v>74000</v>
      </c>
      <c r="I11" s="318" t="s">
        <v>129</v>
      </c>
      <c r="J11" s="266"/>
      <c r="K11" s="318" t="s">
        <v>166</v>
      </c>
      <c r="L11" s="318" t="s">
        <v>152</v>
      </c>
      <c r="M11" s="318" t="s">
        <v>120</v>
      </c>
      <c r="N11" s="318" t="s">
        <v>203</v>
      </c>
      <c r="O11" s="319" t="s">
        <v>164</v>
      </c>
      <c r="P11" s="319" t="s">
        <v>105</v>
      </c>
      <c r="Q11" s="318" t="s">
        <v>117</v>
      </c>
      <c r="R11" s="318" t="s">
        <v>117</v>
      </c>
      <c r="S11" s="318" t="s">
        <v>92</v>
      </c>
      <c r="T11" s="318" t="s">
        <v>117</v>
      </c>
      <c r="U11" s="318" t="s">
        <v>93</v>
      </c>
      <c r="V11" s="318" t="s">
        <v>117</v>
      </c>
      <c r="W11" s="318"/>
      <c r="X11" s="318">
        <v>1</v>
      </c>
      <c r="Y11" s="318" t="s">
        <v>144</v>
      </c>
      <c r="Z11" s="318" t="s">
        <v>144</v>
      </c>
    </row>
    <row r="12" spans="1:26" s="8" customFormat="1" ht="38.25">
      <c r="A12" s="322">
        <v>8</v>
      </c>
      <c r="B12" s="318" t="s">
        <v>236</v>
      </c>
      <c r="C12" s="318"/>
      <c r="D12" s="323" t="s">
        <v>100</v>
      </c>
      <c r="E12" s="324" t="s">
        <v>99</v>
      </c>
      <c r="F12" s="324" t="s">
        <v>123</v>
      </c>
      <c r="G12" s="318">
        <v>1925</v>
      </c>
      <c r="H12" s="325">
        <v>110000</v>
      </c>
      <c r="I12" s="318" t="s">
        <v>129</v>
      </c>
      <c r="J12" s="266"/>
      <c r="K12" s="318" t="s">
        <v>165</v>
      </c>
      <c r="L12" s="318" t="s">
        <v>152</v>
      </c>
      <c r="M12" s="318" t="s">
        <v>120</v>
      </c>
      <c r="N12" s="318" t="s">
        <v>235</v>
      </c>
      <c r="O12" s="319" t="s">
        <v>164</v>
      </c>
      <c r="P12" s="319" t="s">
        <v>105</v>
      </c>
      <c r="Q12" s="318" t="s">
        <v>92</v>
      </c>
      <c r="R12" s="318" t="s">
        <v>92</v>
      </c>
      <c r="S12" s="318" t="s">
        <v>92</v>
      </c>
      <c r="T12" s="318" t="s">
        <v>92</v>
      </c>
      <c r="U12" s="318" t="s">
        <v>93</v>
      </c>
      <c r="V12" s="318" t="s">
        <v>92</v>
      </c>
      <c r="W12" s="318"/>
      <c r="X12" s="318">
        <v>2</v>
      </c>
      <c r="Y12" s="318" t="s">
        <v>144</v>
      </c>
      <c r="Z12" s="318" t="s">
        <v>144</v>
      </c>
    </row>
    <row r="13" spans="1:26" s="8" customFormat="1" ht="51">
      <c r="A13" s="322">
        <v>9</v>
      </c>
      <c r="B13" s="318" t="s">
        <v>216</v>
      </c>
      <c r="C13" s="318"/>
      <c r="D13" s="323" t="s">
        <v>100</v>
      </c>
      <c r="E13" s="324" t="s">
        <v>99</v>
      </c>
      <c r="F13" s="324" t="s">
        <v>123</v>
      </c>
      <c r="G13" s="318">
        <v>1930</v>
      </c>
      <c r="H13" s="325">
        <v>85000</v>
      </c>
      <c r="I13" s="318" t="s">
        <v>129</v>
      </c>
      <c r="J13" s="266"/>
      <c r="K13" s="318" t="s">
        <v>234</v>
      </c>
      <c r="L13" s="318" t="s">
        <v>152</v>
      </c>
      <c r="M13" s="318" t="s">
        <v>120</v>
      </c>
      <c r="N13" s="318" t="s">
        <v>233</v>
      </c>
      <c r="O13" s="319" t="s">
        <v>135</v>
      </c>
      <c r="P13" s="319" t="s">
        <v>232</v>
      </c>
      <c r="Q13" s="318" t="s">
        <v>92</v>
      </c>
      <c r="R13" s="318" t="s">
        <v>92</v>
      </c>
      <c r="S13" s="318" t="s">
        <v>92</v>
      </c>
      <c r="T13" s="318" t="s">
        <v>92</v>
      </c>
      <c r="U13" s="318" t="s">
        <v>93</v>
      </c>
      <c r="V13" s="318" t="s">
        <v>92</v>
      </c>
      <c r="W13" s="318"/>
      <c r="X13" s="318">
        <v>2</v>
      </c>
      <c r="Y13" s="318" t="s">
        <v>238</v>
      </c>
      <c r="Z13" s="318" t="s">
        <v>144</v>
      </c>
    </row>
    <row r="14" spans="1:26" s="8" customFormat="1" ht="63.75">
      <c r="A14" s="322">
        <v>11</v>
      </c>
      <c r="B14" s="318" t="s">
        <v>231</v>
      </c>
      <c r="C14" s="318"/>
      <c r="D14" s="323" t="s">
        <v>100</v>
      </c>
      <c r="E14" s="324" t="s">
        <v>99</v>
      </c>
      <c r="F14" s="324" t="s">
        <v>123</v>
      </c>
      <c r="G14" s="318">
        <v>1930</v>
      </c>
      <c r="H14" s="325">
        <v>640000</v>
      </c>
      <c r="I14" s="318" t="s">
        <v>129</v>
      </c>
      <c r="J14" s="266"/>
      <c r="K14" s="318" t="s">
        <v>230</v>
      </c>
      <c r="L14" s="318" t="s">
        <v>206</v>
      </c>
      <c r="M14" s="318" t="s">
        <v>229</v>
      </c>
      <c r="N14" s="318" t="s">
        <v>228</v>
      </c>
      <c r="O14" s="319" t="s">
        <v>106</v>
      </c>
      <c r="P14" s="319" t="s">
        <v>227</v>
      </c>
      <c r="Q14" s="318" t="s">
        <v>92</v>
      </c>
      <c r="R14" s="318" t="s">
        <v>92</v>
      </c>
      <c r="S14" s="318" t="s">
        <v>92</v>
      </c>
      <c r="T14" s="318" t="s">
        <v>92</v>
      </c>
      <c r="U14" s="318" t="s">
        <v>93</v>
      </c>
      <c r="V14" s="318" t="s">
        <v>92</v>
      </c>
      <c r="W14" s="318"/>
      <c r="X14" s="318" t="s">
        <v>731</v>
      </c>
      <c r="Y14" s="318" t="s">
        <v>238</v>
      </c>
      <c r="Z14" s="318" t="s">
        <v>144</v>
      </c>
    </row>
    <row r="15" spans="1:26" s="8" customFormat="1" ht="51">
      <c r="A15" s="322">
        <v>12</v>
      </c>
      <c r="B15" s="318" t="s">
        <v>231</v>
      </c>
      <c r="C15" s="318"/>
      <c r="D15" s="323" t="s">
        <v>100</v>
      </c>
      <c r="E15" s="324" t="s">
        <v>99</v>
      </c>
      <c r="F15" s="324" t="s">
        <v>123</v>
      </c>
      <c r="G15" s="318">
        <v>1890</v>
      </c>
      <c r="H15" s="325">
        <v>580000</v>
      </c>
      <c r="I15" s="318" t="s">
        <v>129</v>
      </c>
      <c r="J15" s="266"/>
      <c r="K15" s="318" t="s">
        <v>226</v>
      </c>
      <c r="L15" s="318" t="s">
        <v>152</v>
      </c>
      <c r="M15" s="318" t="s">
        <v>120</v>
      </c>
      <c r="N15" s="318" t="s">
        <v>225</v>
      </c>
      <c r="O15" s="319" t="s">
        <v>173</v>
      </c>
      <c r="P15" s="319" t="s">
        <v>224</v>
      </c>
      <c r="Q15" s="318" t="s">
        <v>92</v>
      </c>
      <c r="R15" s="318" t="s">
        <v>92</v>
      </c>
      <c r="S15" s="318" t="s">
        <v>117</v>
      </c>
      <c r="T15" s="318" t="s">
        <v>92</v>
      </c>
      <c r="U15" s="318" t="s">
        <v>93</v>
      </c>
      <c r="V15" s="318" t="s">
        <v>92</v>
      </c>
      <c r="W15" s="318">
        <v>241</v>
      </c>
      <c r="X15" s="318">
        <v>2</v>
      </c>
      <c r="Y15" s="318"/>
      <c r="Z15" s="318" t="s">
        <v>144</v>
      </c>
    </row>
    <row r="16" spans="1:26" s="8" customFormat="1" ht="51">
      <c r="A16" s="322">
        <v>13</v>
      </c>
      <c r="B16" s="318" t="s">
        <v>223</v>
      </c>
      <c r="C16" s="318"/>
      <c r="D16" s="323" t="s">
        <v>100</v>
      </c>
      <c r="E16" s="324" t="s">
        <v>99</v>
      </c>
      <c r="F16" s="324" t="s">
        <v>123</v>
      </c>
      <c r="G16" s="318">
        <v>1930</v>
      </c>
      <c r="H16" s="325">
        <v>80000</v>
      </c>
      <c r="I16" s="318" t="s">
        <v>129</v>
      </c>
      <c r="J16" s="266"/>
      <c r="K16" s="318" t="s">
        <v>222</v>
      </c>
      <c r="L16" s="318" t="s">
        <v>152</v>
      </c>
      <c r="M16" s="318" t="s">
        <v>120</v>
      </c>
      <c r="N16" s="318" t="s">
        <v>221</v>
      </c>
      <c r="O16" s="319" t="s">
        <v>118</v>
      </c>
      <c r="P16" s="319" t="s">
        <v>105</v>
      </c>
      <c r="Q16" s="318" t="s">
        <v>92</v>
      </c>
      <c r="R16" s="318" t="s">
        <v>92</v>
      </c>
      <c r="S16" s="318" t="s">
        <v>92</v>
      </c>
      <c r="T16" s="318" t="s">
        <v>92</v>
      </c>
      <c r="U16" s="318" t="s">
        <v>93</v>
      </c>
      <c r="V16" s="318" t="s">
        <v>92</v>
      </c>
      <c r="W16" s="318"/>
      <c r="X16" s="318">
        <v>1</v>
      </c>
      <c r="Y16" s="318"/>
      <c r="Z16" s="318" t="s">
        <v>144</v>
      </c>
    </row>
    <row r="17" spans="1:26" s="8" customFormat="1" ht="51">
      <c r="A17" s="322">
        <v>14</v>
      </c>
      <c r="B17" s="318" t="s">
        <v>223</v>
      </c>
      <c r="C17" s="318"/>
      <c r="D17" s="323" t="s">
        <v>100</v>
      </c>
      <c r="E17" s="324" t="s">
        <v>99</v>
      </c>
      <c r="F17" s="324" t="s">
        <v>123</v>
      </c>
      <c r="G17" s="318">
        <v>1930</v>
      </c>
      <c r="H17" s="325">
        <v>80000</v>
      </c>
      <c r="I17" s="318" t="s">
        <v>129</v>
      </c>
      <c r="J17" s="266"/>
      <c r="K17" s="318" t="s">
        <v>222</v>
      </c>
      <c r="L17" s="318" t="s">
        <v>152</v>
      </c>
      <c r="M17" s="318" t="s">
        <v>120</v>
      </c>
      <c r="N17" s="318" t="s">
        <v>221</v>
      </c>
      <c r="O17" s="319" t="s">
        <v>118</v>
      </c>
      <c r="P17" s="319" t="s">
        <v>105</v>
      </c>
      <c r="Q17" s="318" t="s">
        <v>92</v>
      </c>
      <c r="R17" s="318" t="s">
        <v>92</v>
      </c>
      <c r="S17" s="318" t="s">
        <v>92</v>
      </c>
      <c r="T17" s="318" t="s">
        <v>92</v>
      </c>
      <c r="U17" s="318" t="s">
        <v>93</v>
      </c>
      <c r="V17" s="318" t="s">
        <v>92</v>
      </c>
      <c r="W17" s="318"/>
      <c r="X17" s="318">
        <v>1</v>
      </c>
      <c r="Y17" s="318"/>
      <c r="Z17" s="318" t="s">
        <v>144</v>
      </c>
    </row>
    <row r="18" spans="1:26" s="8" customFormat="1" ht="56.25" customHeight="1">
      <c r="A18" s="322">
        <v>15</v>
      </c>
      <c r="B18" s="318" t="s">
        <v>134</v>
      </c>
      <c r="C18" s="318"/>
      <c r="D18" s="323" t="s">
        <v>100</v>
      </c>
      <c r="E18" s="324" t="s">
        <v>99</v>
      </c>
      <c r="F18" s="324" t="s">
        <v>98</v>
      </c>
      <c r="G18" s="318">
        <v>1950</v>
      </c>
      <c r="H18" s="325">
        <v>540000</v>
      </c>
      <c r="I18" s="318" t="s">
        <v>129</v>
      </c>
      <c r="J18" s="266"/>
      <c r="K18" s="318" t="s">
        <v>184</v>
      </c>
      <c r="L18" s="318" t="s">
        <v>220</v>
      </c>
      <c r="M18" s="318" t="s">
        <v>120</v>
      </c>
      <c r="N18" s="318" t="s">
        <v>136</v>
      </c>
      <c r="O18" s="319" t="s">
        <v>95</v>
      </c>
      <c r="P18" s="319" t="s">
        <v>105</v>
      </c>
      <c r="Q18" s="318" t="s">
        <v>92</v>
      </c>
      <c r="R18" s="318" t="s">
        <v>92</v>
      </c>
      <c r="S18" s="318" t="s">
        <v>92</v>
      </c>
      <c r="T18" s="318" t="s">
        <v>92</v>
      </c>
      <c r="U18" s="318" t="s">
        <v>93</v>
      </c>
      <c r="V18" s="318" t="s">
        <v>92</v>
      </c>
      <c r="W18" s="318">
        <v>198</v>
      </c>
      <c r="X18" s="318">
        <v>2</v>
      </c>
      <c r="Y18" s="318" t="s">
        <v>144</v>
      </c>
      <c r="Z18" s="318" t="s">
        <v>144</v>
      </c>
    </row>
    <row r="19" spans="1:26" s="8" customFormat="1" ht="76.5">
      <c r="A19" s="322">
        <v>16</v>
      </c>
      <c r="B19" s="318" t="s">
        <v>732</v>
      </c>
      <c r="C19" s="318"/>
      <c r="D19" s="323" t="s">
        <v>100</v>
      </c>
      <c r="E19" s="324" t="s">
        <v>99</v>
      </c>
      <c r="F19" s="324" t="s">
        <v>98</v>
      </c>
      <c r="G19" s="318">
        <v>1968</v>
      </c>
      <c r="H19" s="325">
        <v>988000</v>
      </c>
      <c r="I19" s="318" t="s">
        <v>129</v>
      </c>
      <c r="J19" s="266" t="s">
        <v>733</v>
      </c>
      <c r="K19" s="318" t="s">
        <v>219</v>
      </c>
      <c r="L19" s="318" t="s">
        <v>210</v>
      </c>
      <c r="M19" s="318" t="s">
        <v>209</v>
      </c>
      <c r="N19" s="318" t="s">
        <v>218</v>
      </c>
      <c r="O19" s="319" t="s">
        <v>217</v>
      </c>
      <c r="P19" s="319" t="s">
        <v>734</v>
      </c>
      <c r="Q19" s="318" t="s">
        <v>92</v>
      </c>
      <c r="R19" s="318" t="s">
        <v>92</v>
      </c>
      <c r="S19" s="318" t="s">
        <v>92</v>
      </c>
      <c r="T19" s="318" t="s">
        <v>92</v>
      </c>
      <c r="U19" s="318" t="s">
        <v>93</v>
      </c>
      <c r="V19" s="318" t="s">
        <v>92</v>
      </c>
      <c r="W19" s="318">
        <v>241</v>
      </c>
      <c r="X19" s="318">
        <v>3</v>
      </c>
      <c r="Y19" s="318" t="s">
        <v>193</v>
      </c>
      <c r="Z19" s="264" t="s">
        <v>144</v>
      </c>
    </row>
    <row r="20" spans="1:26" s="8" customFormat="1" ht="51">
      <c r="A20" s="322">
        <v>17</v>
      </c>
      <c r="B20" s="318" t="s">
        <v>216</v>
      </c>
      <c r="C20" s="318"/>
      <c r="D20" s="323" t="s">
        <v>100</v>
      </c>
      <c r="E20" s="324" t="s">
        <v>99</v>
      </c>
      <c r="F20" s="324" t="s">
        <v>98</v>
      </c>
      <c r="G20" s="318">
        <v>1930</v>
      </c>
      <c r="H20" s="325">
        <v>280000</v>
      </c>
      <c r="I20" s="318" t="s">
        <v>129</v>
      </c>
      <c r="J20" s="266"/>
      <c r="K20" s="318" t="s">
        <v>187</v>
      </c>
      <c r="L20" s="318" t="s">
        <v>152</v>
      </c>
      <c r="M20" s="318"/>
      <c r="N20" s="318" t="s">
        <v>136</v>
      </c>
      <c r="O20" s="319" t="s">
        <v>164</v>
      </c>
      <c r="P20" s="319" t="s">
        <v>105</v>
      </c>
      <c r="Q20" s="318" t="s">
        <v>92</v>
      </c>
      <c r="R20" s="318" t="s">
        <v>92</v>
      </c>
      <c r="S20" s="318" t="s">
        <v>92</v>
      </c>
      <c r="T20" s="318" t="s">
        <v>92</v>
      </c>
      <c r="U20" s="318" t="s">
        <v>93</v>
      </c>
      <c r="V20" s="318" t="s">
        <v>92</v>
      </c>
      <c r="W20" s="318"/>
      <c r="X20" s="318"/>
      <c r="Y20" s="318" t="s">
        <v>144</v>
      </c>
      <c r="Z20" s="318" t="s">
        <v>144</v>
      </c>
    </row>
    <row r="21" spans="1:26" s="8" customFormat="1" ht="75" customHeight="1">
      <c r="A21" s="322">
        <v>18</v>
      </c>
      <c r="B21" s="318" t="s">
        <v>215</v>
      </c>
      <c r="C21" s="318"/>
      <c r="D21" s="323" t="s">
        <v>100</v>
      </c>
      <c r="E21" s="324" t="s">
        <v>99</v>
      </c>
      <c r="F21" s="324" t="s">
        <v>98</v>
      </c>
      <c r="G21" s="318">
        <v>1988</v>
      </c>
      <c r="H21" s="325">
        <v>855000</v>
      </c>
      <c r="I21" s="318" t="s">
        <v>129</v>
      </c>
      <c r="J21" s="266"/>
      <c r="K21" s="318" t="s">
        <v>214</v>
      </c>
      <c r="L21" s="318" t="s">
        <v>735</v>
      </c>
      <c r="M21" s="318" t="s">
        <v>209</v>
      </c>
      <c r="N21" s="318" t="s">
        <v>213</v>
      </c>
      <c r="O21" s="319" t="s">
        <v>212</v>
      </c>
      <c r="P21" s="319" t="s">
        <v>93</v>
      </c>
      <c r="Q21" s="318" t="s">
        <v>92</v>
      </c>
      <c r="R21" s="318" t="s">
        <v>92</v>
      </c>
      <c r="S21" s="318" t="s">
        <v>92</v>
      </c>
      <c r="T21" s="318" t="s">
        <v>92</v>
      </c>
      <c r="U21" s="318" t="s">
        <v>93</v>
      </c>
      <c r="V21" s="318" t="s">
        <v>92</v>
      </c>
      <c r="W21" s="318">
        <v>159.6</v>
      </c>
      <c r="X21" s="318">
        <v>1</v>
      </c>
      <c r="Y21" s="318" t="s">
        <v>144</v>
      </c>
      <c r="Z21" s="318" t="s">
        <v>144</v>
      </c>
    </row>
    <row r="22" spans="1:26" s="8" customFormat="1" ht="89.25">
      <c r="A22" s="322">
        <v>19</v>
      </c>
      <c r="B22" s="318" t="s">
        <v>146</v>
      </c>
      <c r="C22" s="318"/>
      <c r="D22" s="323" t="s">
        <v>100</v>
      </c>
      <c r="E22" s="324" t="s">
        <v>99</v>
      </c>
      <c r="F22" s="324" t="s">
        <v>98</v>
      </c>
      <c r="G22" s="318">
        <v>1978</v>
      </c>
      <c r="H22" s="325">
        <v>660000</v>
      </c>
      <c r="I22" s="318" t="s">
        <v>129</v>
      </c>
      <c r="J22" s="266"/>
      <c r="K22" s="318" t="s">
        <v>211</v>
      </c>
      <c r="L22" s="318" t="s">
        <v>210</v>
      </c>
      <c r="M22" s="318" t="s">
        <v>209</v>
      </c>
      <c r="N22" s="318" t="s">
        <v>208</v>
      </c>
      <c r="O22" s="319" t="s">
        <v>95</v>
      </c>
      <c r="P22" s="319" t="s">
        <v>93</v>
      </c>
      <c r="Q22" s="318" t="s">
        <v>92</v>
      </c>
      <c r="R22" s="318" t="s">
        <v>94</v>
      </c>
      <c r="S22" s="318" t="s">
        <v>92</v>
      </c>
      <c r="T22" s="318" t="s">
        <v>94</v>
      </c>
      <c r="U22" s="318" t="s">
        <v>93</v>
      </c>
      <c r="V22" s="318" t="s">
        <v>92</v>
      </c>
      <c r="W22" s="318"/>
      <c r="X22" s="318">
        <v>2</v>
      </c>
      <c r="Y22" s="318" t="s">
        <v>144</v>
      </c>
      <c r="Z22" s="318" t="s">
        <v>144</v>
      </c>
    </row>
    <row r="23" spans="1:26" s="8" customFormat="1" ht="89.25">
      <c r="A23" s="322">
        <v>20</v>
      </c>
      <c r="B23" s="318" t="s">
        <v>200</v>
      </c>
      <c r="C23" s="318"/>
      <c r="D23" s="323" t="s">
        <v>100</v>
      </c>
      <c r="E23" s="324" t="s">
        <v>99</v>
      </c>
      <c r="F23" s="324" t="s">
        <v>98</v>
      </c>
      <c r="G23" s="318">
        <v>1931</v>
      </c>
      <c r="H23" s="325">
        <v>940000</v>
      </c>
      <c r="I23" s="318" t="s">
        <v>244</v>
      </c>
      <c r="J23" s="266"/>
      <c r="K23" s="318" t="s">
        <v>207</v>
      </c>
      <c r="L23" s="318" t="s">
        <v>206</v>
      </c>
      <c r="M23" s="318"/>
      <c r="N23" s="318" t="s">
        <v>736</v>
      </c>
      <c r="O23" s="319" t="s">
        <v>177</v>
      </c>
      <c r="P23" s="319" t="s">
        <v>737</v>
      </c>
      <c r="Q23" s="318" t="s">
        <v>92</v>
      </c>
      <c r="R23" s="318" t="s">
        <v>92</v>
      </c>
      <c r="S23" s="318" t="s">
        <v>92</v>
      </c>
      <c r="T23" s="318" t="s">
        <v>92</v>
      </c>
      <c r="U23" s="318" t="s">
        <v>93</v>
      </c>
      <c r="V23" s="318" t="s">
        <v>92</v>
      </c>
      <c r="W23" s="318">
        <v>212.8</v>
      </c>
      <c r="X23" s="318">
        <v>1</v>
      </c>
      <c r="Y23" s="318" t="s">
        <v>144</v>
      </c>
      <c r="Z23" s="318" t="s">
        <v>144</v>
      </c>
    </row>
    <row r="24" spans="1:26" s="8" customFormat="1" ht="89.25">
      <c r="A24" s="322">
        <v>21</v>
      </c>
      <c r="B24" s="318" t="s">
        <v>200</v>
      </c>
      <c r="C24" s="318"/>
      <c r="D24" s="323" t="s">
        <v>100</v>
      </c>
      <c r="E24" s="324" t="s">
        <v>99</v>
      </c>
      <c r="F24" s="324" t="s">
        <v>123</v>
      </c>
      <c r="G24" s="318">
        <v>1930</v>
      </c>
      <c r="H24" s="325">
        <v>280000</v>
      </c>
      <c r="I24" s="318" t="s">
        <v>129</v>
      </c>
      <c r="J24" s="266"/>
      <c r="K24" s="318" t="s">
        <v>205</v>
      </c>
      <c r="L24" s="318" t="s">
        <v>204</v>
      </c>
      <c r="M24" s="318" t="s">
        <v>120</v>
      </c>
      <c r="N24" s="318" t="s">
        <v>746</v>
      </c>
      <c r="O24" s="319" t="s">
        <v>202</v>
      </c>
      <c r="P24" s="319" t="s">
        <v>201</v>
      </c>
      <c r="Q24" s="318" t="s">
        <v>92</v>
      </c>
      <c r="R24" s="318" t="s">
        <v>92</v>
      </c>
      <c r="S24" s="318" t="s">
        <v>92</v>
      </c>
      <c r="T24" s="318" t="s">
        <v>92</v>
      </c>
      <c r="U24" s="318" t="s">
        <v>93</v>
      </c>
      <c r="V24" s="318" t="s">
        <v>92</v>
      </c>
      <c r="W24" s="318"/>
      <c r="X24" s="318">
        <v>1</v>
      </c>
      <c r="Y24" s="318" t="s">
        <v>144</v>
      </c>
      <c r="Z24" s="318" t="s">
        <v>144</v>
      </c>
    </row>
    <row r="25" spans="1:26" s="8" customFormat="1" ht="102">
      <c r="A25" s="322">
        <v>22</v>
      </c>
      <c r="B25" s="318" t="s">
        <v>200</v>
      </c>
      <c r="C25" s="318"/>
      <c r="D25" s="323" t="s">
        <v>100</v>
      </c>
      <c r="E25" s="324" t="s">
        <v>99</v>
      </c>
      <c r="F25" s="324" t="s">
        <v>123</v>
      </c>
      <c r="G25" s="318">
        <v>1930</v>
      </c>
      <c r="H25" s="325">
        <v>949000</v>
      </c>
      <c r="I25" s="318" t="s">
        <v>244</v>
      </c>
      <c r="J25" s="266"/>
      <c r="K25" s="318" t="s">
        <v>199</v>
      </c>
      <c r="L25" s="318" t="s">
        <v>198</v>
      </c>
      <c r="M25" s="318"/>
      <c r="N25" s="318" t="s">
        <v>136</v>
      </c>
      <c r="O25" s="319" t="s">
        <v>147</v>
      </c>
      <c r="P25" s="319" t="s">
        <v>738</v>
      </c>
      <c r="Q25" s="318" t="s">
        <v>92</v>
      </c>
      <c r="R25" s="318" t="s">
        <v>92</v>
      </c>
      <c r="S25" s="318" t="s">
        <v>92</v>
      </c>
      <c r="T25" s="318" t="s">
        <v>92</v>
      </c>
      <c r="U25" s="318" t="s">
        <v>93</v>
      </c>
      <c r="V25" s="318" t="s">
        <v>92</v>
      </c>
      <c r="W25" s="318">
        <v>215</v>
      </c>
      <c r="X25" s="318">
        <v>1</v>
      </c>
      <c r="Y25" s="318" t="s">
        <v>144</v>
      </c>
      <c r="Z25" s="318" t="s">
        <v>144</v>
      </c>
    </row>
    <row r="26" spans="1:26" s="8" customFormat="1" ht="55.5" customHeight="1">
      <c r="A26" s="322">
        <v>23</v>
      </c>
      <c r="B26" s="318" t="s">
        <v>197</v>
      </c>
      <c r="C26" s="318"/>
      <c r="D26" s="323" t="s">
        <v>100</v>
      </c>
      <c r="E26" s="324" t="s">
        <v>99</v>
      </c>
      <c r="F26" s="324" t="s">
        <v>123</v>
      </c>
      <c r="G26" s="318" t="s">
        <v>196</v>
      </c>
      <c r="H26" s="325">
        <v>733000</v>
      </c>
      <c r="I26" s="318" t="s">
        <v>244</v>
      </c>
      <c r="J26" s="266"/>
      <c r="K26" s="318" t="s">
        <v>195</v>
      </c>
      <c r="L26" s="318" t="s">
        <v>152</v>
      </c>
      <c r="M26" s="318" t="s">
        <v>120</v>
      </c>
      <c r="N26" s="318" t="s">
        <v>136</v>
      </c>
      <c r="O26" s="319" t="s">
        <v>147</v>
      </c>
      <c r="P26" s="319" t="s">
        <v>194</v>
      </c>
      <c r="Q26" s="318" t="s">
        <v>92</v>
      </c>
      <c r="R26" s="318" t="s">
        <v>92</v>
      </c>
      <c r="S26" s="318" t="s">
        <v>92</v>
      </c>
      <c r="T26" s="318" t="s">
        <v>92</v>
      </c>
      <c r="U26" s="318" t="s">
        <v>93</v>
      </c>
      <c r="V26" s="318" t="s">
        <v>92</v>
      </c>
      <c r="W26" s="318">
        <v>166</v>
      </c>
      <c r="X26" s="318">
        <v>2</v>
      </c>
      <c r="Y26" s="318" t="s">
        <v>193</v>
      </c>
      <c r="Z26" s="318" t="s">
        <v>144</v>
      </c>
    </row>
    <row r="27" spans="1:26" s="8" customFormat="1" ht="38.25">
      <c r="A27" s="322">
        <v>24</v>
      </c>
      <c r="B27" s="318" t="s">
        <v>192</v>
      </c>
      <c r="C27" s="318"/>
      <c r="D27" s="323" t="s">
        <v>100</v>
      </c>
      <c r="E27" s="324" t="s">
        <v>99</v>
      </c>
      <c r="F27" s="324" t="s">
        <v>98</v>
      </c>
      <c r="G27" s="318">
        <v>1976</v>
      </c>
      <c r="H27" s="325">
        <v>30000</v>
      </c>
      <c r="I27" s="318" t="s">
        <v>129</v>
      </c>
      <c r="J27" s="266"/>
      <c r="K27" s="318" t="s">
        <v>191</v>
      </c>
      <c r="L27" s="318" t="s">
        <v>121</v>
      </c>
      <c r="M27" s="318" t="s">
        <v>127</v>
      </c>
      <c r="N27" s="318" t="s">
        <v>126</v>
      </c>
      <c r="O27" s="319" t="s">
        <v>147</v>
      </c>
      <c r="P27" s="319" t="s">
        <v>93</v>
      </c>
      <c r="Q27" s="318" t="s">
        <v>117</v>
      </c>
      <c r="R27" s="318" t="s">
        <v>117</v>
      </c>
      <c r="S27" s="318" t="s">
        <v>117</v>
      </c>
      <c r="T27" s="318" t="s">
        <v>149</v>
      </c>
      <c r="U27" s="318" t="s">
        <v>93</v>
      </c>
      <c r="V27" s="318" t="s">
        <v>172</v>
      </c>
      <c r="W27" s="318"/>
      <c r="X27" s="318">
        <v>1</v>
      </c>
      <c r="Y27" s="318" t="s">
        <v>144</v>
      </c>
      <c r="Z27" s="318" t="s">
        <v>144</v>
      </c>
    </row>
    <row r="28" spans="1:26" s="8" customFormat="1" ht="50.25" customHeight="1">
      <c r="A28" s="322">
        <v>25</v>
      </c>
      <c r="B28" s="318" t="s">
        <v>190</v>
      </c>
      <c r="C28" s="318"/>
      <c r="D28" s="323" t="s">
        <v>100</v>
      </c>
      <c r="E28" s="324" t="s">
        <v>99</v>
      </c>
      <c r="F28" s="324" t="s">
        <v>98</v>
      </c>
      <c r="G28" s="318" t="s">
        <v>189</v>
      </c>
      <c r="H28" s="325">
        <v>2176</v>
      </c>
      <c r="I28" s="318" t="s">
        <v>97</v>
      </c>
      <c r="J28" s="266"/>
      <c r="K28" s="318" t="s">
        <v>188</v>
      </c>
      <c r="L28" s="318" t="s">
        <v>121</v>
      </c>
      <c r="M28" s="267"/>
      <c r="N28" s="318" t="s">
        <v>136</v>
      </c>
      <c r="O28" s="319" t="s">
        <v>147</v>
      </c>
      <c r="P28" s="319" t="s">
        <v>105</v>
      </c>
      <c r="Q28" s="318" t="s">
        <v>149</v>
      </c>
      <c r="R28" s="318" t="s">
        <v>149</v>
      </c>
      <c r="S28" s="318" t="s">
        <v>149</v>
      </c>
      <c r="T28" s="318" t="s">
        <v>149</v>
      </c>
      <c r="U28" s="318" t="s">
        <v>739</v>
      </c>
      <c r="V28" s="318"/>
      <c r="W28" s="318"/>
      <c r="X28" s="318">
        <v>1</v>
      </c>
      <c r="Y28" s="318" t="s">
        <v>144</v>
      </c>
      <c r="Z28" s="318" t="s">
        <v>144</v>
      </c>
    </row>
    <row r="29" spans="1:26" s="8" customFormat="1" ht="51">
      <c r="A29" s="322">
        <v>26</v>
      </c>
      <c r="B29" s="318" t="s">
        <v>740</v>
      </c>
      <c r="C29" s="318"/>
      <c r="D29" s="323" t="s">
        <v>100</v>
      </c>
      <c r="E29" s="324" t="s">
        <v>99</v>
      </c>
      <c r="F29" s="324" t="s">
        <v>98</v>
      </c>
      <c r="G29" s="318">
        <v>1918</v>
      </c>
      <c r="H29" s="325">
        <v>80000</v>
      </c>
      <c r="I29" s="318" t="s">
        <v>129</v>
      </c>
      <c r="J29" s="266"/>
      <c r="K29" s="318" t="s">
        <v>187</v>
      </c>
      <c r="L29" s="318" t="s">
        <v>152</v>
      </c>
      <c r="M29" s="318" t="s">
        <v>120</v>
      </c>
      <c r="N29" s="318" t="s">
        <v>136</v>
      </c>
      <c r="O29" s="319" t="s">
        <v>164</v>
      </c>
      <c r="P29" s="319" t="s">
        <v>105</v>
      </c>
      <c r="Q29" s="318" t="s">
        <v>92</v>
      </c>
      <c r="R29" s="318" t="s">
        <v>92</v>
      </c>
      <c r="S29" s="318" t="s">
        <v>92</v>
      </c>
      <c r="T29" s="318" t="s">
        <v>92</v>
      </c>
      <c r="U29" s="318" t="s">
        <v>93</v>
      </c>
      <c r="V29" s="318" t="s">
        <v>92</v>
      </c>
      <c r="W29" s="318"/>
      <c r="X29" s="318">
        <v>1</v>
      </c>
      <c r="Y29" s="318" t="s">
        <v>193</v>
      </c>
      <c r="Z29" s="318" t="s">
        <v>144</v>
      </c>
    </row>
    <row r="30" spans="1:26" s="8" customFormat="1" ht="36.75" customHeight="1">
      <c r="A30" s="322">
        <v>27</v>
      </c>
      <c r="B30" s="318" t="s">
        <v>186</v>
      </c>
      <c r="C30" s="318"/>
      <c r="D30" s="323" t="s">
        <v>100</v>
      </c>
      <c r="E30" s="324" t="s">
        <v>99</v>
      </c>
      <c r="F30" s="324" t="s">
        <v>123</v>
      </c>
      <c r="G30" s="318">
        <v>1934</v>
      </c>
      <c r="H30" s="325">
        <v>8000</v>
      </c>
      <c r="I30" s="318" t="s">
        <v>129</v>
      </c>
      <c r="J30" s="266"/>
      <c r="K30" s="318" t="s">
        <v>185</v>
      </c>
      <c r="L30" s="318" t="s">
        <v>156</v>
      </c>
      <c r="M30" s="318"/>
      <c r="N30" s="318" t="s">
        <v>155</v>
      </c>
      <c r="O30" s="319" t="s">
        <v>154</v>
      </c>
      <c r="P30" s="319" t="s">
        <v>105</v>
      </c>
      <c r="Q30" s="318"/>
      <c r="R30" s="318"/>
      <c r="S30" s="318"/>
      <c r="T30" s="318"/>
      <c r="U30" s="318"/>
      <c r="V30" s="318"/>
      <c r="W30" s="318"/>
      <c r="X30" s="318"/>
      <c r="Y30" s="318"/>
      <c r="Z30" s="318"/>
    </row>
    <row r="31" spans="1:26" s="8" customFormat="1" ht="51" customHeight="1">
      <c r="A31" s="322">
        <v>28</v>
      </c>
      <c r="B31" s="318" t="s">
        <v>181</v>
      </c>
      <c r="C31" s="318"/>
      <c r="D31" s="323" t="s">
        <v>100</v>
      </c>
      <c r="E31" s="324" t="s">
        <v>99</v>
      </c>
      <c r="F31" s="324" t="s">
        <v>98</v>
      </c>
      <c r="G31" s="318">
        <v>1950</v>
      </c>
      <c r="H31" s="325">
        <v>2000</v>
      </c>
      <c r="I31" s="318" t="s">
        <v>129</v>
      </c>
      <c r="J31" s="266"/>
      <c r="K31" s="318" t="s">
        <v>184</v>
      </c>
      <c r="L31" s="318" t="s">
        <v>183</v>
      </c>
      <c r="M31" s="318"/>
      <c r="N31" s="318" t="s">
        <v>182</v>
      </c>
      <c r="O31" s="319" t="s">
        <v>95</v>
      </c>
      <c r="P31" s="319" t="s">
        <v>105</v>
      </c>
      <c r="Q31" s="318" t="s">
        <v>92</v>
      </c>
      <c r="R31" s="318" t="s">
        <v>92</v>
      </c>
      <c r="S31" s="318" t="s">
        <v>92</v>
      </c>
      <c r="T31" s="318" t="s">
        <v>92</v>
      </c>
      <c r="U31" s="318" t="s">
        <v>93</v>
      </c>
      <c r="V31" s="318" t="s">
        <v>92</v>
      </c>
      <c r="W31" s="318"/>
      <c r="X31" s="318"/>
      <c r="Y31" s="318"/>
      <c r="Z31" s="318"/>
    </row>
    <row r="32" spans="1:26" s="8" customFormat="1" ht="58.5" customHeight="1">
      <c r="A32" s="322">
        <v>29</v>
      </c>
      <c r="B32" s="318" t="s">
        <v>181</v>
      </c>
      <c r="C32" s="318"/>
      <c r="D32" s="323" t="s">
        <v>100</v>
      </c>
      <c r="E32" s="324" t="s">
        <v>99</v>
      </c>
      <c r="F32" s="324" t="s">
        <v>123</v>
      </c>
      <c r="G32" s="318">
        <v>1924</v>
      </c>
      <c r="H32" s="325">
        <v>500</v>
      </c>
      <c r="I32" s="318" t="s">
        <v>97</v>
      </c>
      <c r="J32" s="266"/>
      <c r="K32" s="318" t="s">
        <v>180</v>
      </c>
      <c r="L32" s="318" t="s">
        <v>179</v>
      </c>
      <c r="M32" s="318" t="s">
        <v>178</v>
      </c>
      <c r="N32" s="318" t="s">
        <v>136</v>
      </c>
      <c r="O32" s="319" t="s">
        <v>177</v>
      </c>
      <c r="P32" s="319" t="s">
        <v>93</v>
      </c>
      <c r="Q32" s="318" t="s">
        <v>117</v>
      </c>
      <c r="R32" s="318" t="s">
        <v>117</v>
      </c>
      <c r="S32" s="318" t="s">
        <v>117</v>
      </c>
      <c r="T32" s="318" t="s">
        <v>117</v>
      </c>
      <c r="U32" s="318" t="s">
        <v>93</v>
      </c>
      <c r="V32" s="318" t="s">
        <v>117</v>
      </c>
      <c r="W32" s="318"/>
      <c r="X32" s="318"/>
      <c r="Y32" s="318"/>
      <c r="Z32" s="318"/>
    </row>
    <row r="33" spans="1:26" s="8" customFormat="1" ht="65.25" customHeight="1">
      <c r="A33" s="322">
        <v>30</v>
      </c>
      <c r="B33" s="318" t="s">
        <v>176</v>
      </c>
      <c r="C33" s="318"/>
      <c r="D33" s="323" t="s">
        <v>100</v>
      </c>
      <c r="E33" s="324" t="s">
        <v>99</v>
      </c>
      <c r="F33" s="324" t="s">
        <v>98</v>
      </c>
      <c r="G33" s="318">
        <v>19782012</v>
      </c>
      <c r="H33" s="325">
        <v>1239121.99</v>
      </c>
      <c r="I33" s="318" t="s">
        <v>97</v>
      </c>
      <c r="J33" s="266" t="s">
        <v>741</v>
      </c>
      <c r="K33" s="318" t="s">
        <v>742</v>
      </c>
      <c r="L33" s="318" t="s">
        <v>114</v>
      </c>
      <c r="M33" s="318" t="s">
        <v>113</v>
      </c>
      <c r="N33" s="318" t="s">
        <v>140</v>
      </c>
      <c r="O33" s="319" t="s">
        <v>175</v>
      </c>
      <c r="P33" s="319" t="s">
        <v>93</v>
      </c>
      <c r="Q33" s="318" t="s">
        <v>94</v>
      </c>
      <c r="R33" s="318" t="s">
        <v>94</v>
      </c>
      <c r="S33" s="318" t="s">
        <v>94</v>
      </c>
      <c r="T33" s="318" t="s">
        <v>94</v>
      </c>
      <c r="U33" s="318" t="s">
        <v>93</v>
      </c>
      <c r="V33" s="318" t="s">
        <v>94</v>
      </c>
      <c r="W33" s="318"/>
      <c r="X33" s="318"/>
      <c r="Y33" s="318"/>
      <c r="Z33" s="318"/>
    </row>
    <row r="34" spans="1:26" s="8" customFormat="1" ht="63.75">
      <c r="A34" s="322">
        <v>31</v>
      </c>
      <c r="B34" s="318" t="s">
        <v>124</v>
      </c>
      <c r="C34" s="318"/>
      <c r="D34" s="323" t="s">
        <v>100</v>
      </c>
      <c r="E34" s="324" t="s">
        <v>99</v>
      </c>
      <c r="F34" s="324" t="s">
        <v>98</v>
      </c>
      <c r="G34" s="318">
        <v>1950</v>
      </c>
      <c r="H34" s="325">
        <v>800</v>
      </c>
      <c r="I34" s="318" t="s">
        <v>97</v>
      </c>
      <c r="J34" s="266"/>
      <c r="K34" s="318" t="s">
        <v>174</v>
      </c>
      <c r="L34" s="318" t="s">
        <v>108</v>
      </c>
      <c r="M34" s="318" t="s">
        <v>120</v>
      </c>
      <c r="N34" s="318" t="s">
        <v>119</v>
      </c>
      <c r="O34" s="319" t="s">
        <v>173</v>
      </c>
      <c r="P34" s="319" t="s">
        <v>105</v>
      </c>
      <c r="Q34" s="318" t="s">
        <v>117</v>
      </c>
      <c r="R34" s="318" t="s">
        <v>117</v>
      </c>
      <c r="S34" s="318" t="s">
        <v>117</v>
      </c>
      <c r="T34" s="318" t="s">
        <v>117</v>
      </c>
      <c r="U34" s="318" t="s">
        <v>93</v>
      </c>
      <c r="V34" s="318" t="s">
        <v>172</v>
      </c>
      <c r="W34" s="318"/>
      <c r="X34" s="318"/>
      <c r="Y34" s="318"/>
      <c r="Z34" s="318"/>
    </row>
    <row r="35" spans="1:26" s="8" customFormat="1" ht="25.5">
      <c r="A35" s="322">
        <v>32</v>
      </c>
      <c r="B35" s="318" t="s">
        <v>171</v>
      </c>
      <c r="C35" s="318"/>
      <c r="D35" s="323" t="s">
        <v>99</v>
      </c>
      <c r="E35" s="324" t="s">
        <v>99</v>
      </c>
      <c r="F35" s="324" t="s">
        <v>123</v>
      </c>
      <c r="G35" s="318" t="s">
        <v>170</v>
      </c>
      <c r="H35" s="325">
        <v>500</v>
      </c>
      <c r="I35" s="318" t="s">
        <v>97</v>
      </c>
      <c r="J35" s="266"/>
      <c r="K35" s="318" t="s">
        <v>168</v>
      </c>
      <c r="L35" s="318" t="s">
        <v>169</v>
      </c>
      <c r="M35" s="318"/>
      <c r="N35" s="318"/>
      <c r="O35" s="319" t="s">
        <v>164</v>
      </c>
      <c r="P35" s="319" t="s">
        <v>105</v>
      </c>
      <c r="Q35" s="318" t="s">
        <v>149</v>
      </c>
      <c r="R35" s="318" t="s">
        <v>149</v>
      </c>
      <c r="S35" s="318" t="s">
        <v>149</v>
      </c>
      <c r="T35" s="318" t="s">
        <v>149</v>
      </c>
      <c r="U35" s="318" t="s">
        <v>93</v>
      </c>
      <c r="V35" s="318" t="s">
        <v>149</v>
      </c>
      <c r="W35" s="318"/>
      <c r="X35" s="318"/>
      <c r="Y35" s="318"/>
      <c r="Z35" s="318"/>
    </row>
    <row r="36" spans="1:26" s="8" customFormat="1" ht="58.5" customHeight="1">
      <c r="A36" s="322">
        <v>33</v>
      </c>
      <c r="B36" s="318" t="s">
        <v>124</v>
      </c>
      <c r="C36" s="318"/>
      <c r="D36" s="323" t="s">
        <v>100</v>
      </c>
      <c r="E36" s="324" t="s">
        <v>99</v>
      </c>
      <c r="F36" s="324" t="s">
        <v>123</v>
      </c>
      <c r="G36" s="318">
        <v>1915</v>
      </c>
      <c r="H36" s="325">
        <v>1000</v>
      </c>
      <c r="I36" s="318" t="s">
        <v>97</v>
      </c>
      <c r="J36" s="266"/>
      <c r="K36" s="318" t="s">
        <v>168</v>
      </c>
      <c r="L36" s="318" t="s">
        <v>167</v>
      </c>
      <c r="M36" s="318" t="s">
        <v>120</v>
      </c>
      <c r="N36" s="318" t="s">
        <v>136</v>
      </c>
      <c r="O36" s="319" t="s">
        <v>164</v>
      </c>
      <c r="P36" s="319" t="s">
        <v>105</v>
      </c>
      <c r="Q36" s="318" t="s">
        <v>117</v>
      </c>
      <c r="R36" s="318" t="s">
        <v>117</v>
      </c>
      <c r="S36" s="318" t="s">
        <v>117</v>
      </c>
      <c r="T36" s="318" t="s">
        <v>117</v>
      </c>
      <c r="U36" s="318" t="s">
        <v>93</v>
      </c>
      <c r="V36" s="318" t="s">
        <v>117</v>
      </c>
      <c r="W36" s="318"/>
      <c r="X36" s="318"/>
      <c r="Y36" s="318"/>
      <c r="Z36" s="318"/>
    </row>
    <row r="37" spans="1:26" s="8" customFormat="1" ht="51">
      <c r="A37" s="322">
        <v>34</v>
      </c>
      <c r="B37" s="318" t="s">
        <v>124</v>
      </c>
      <c r="C37" s="318"/>
      <c r="D37" s="323" t="s">
        <v>100</v>
      </c>
      <c r="E37" s="324" t="s">
        <v>99</v>
      </c>
      <c r="F37" s="324" t="s">
        <v>123</v>
      </c>
      <c r="G37" s="318">
        <v>1900</v>
      </c>
      <c r="H37" s="325">
        <v>2500</v>
      </c>
      <c r="I37" s="318" t="s">
        <v>97</v>
      </c>
      <c r="J37" s="266"/>
      <c r="K37" s="318" t="s">
        <v>166</v>
      </c>
      <c r="L37" s="318" t="s">
        <v>138</v>
      </c>
      <c r="M37" s="318"/>
      <c r="N37" s="318" t="s">
        <v>136</v>
      </c>
      <c r="O37" s="319" t="s">
        <v>164</v>
      </c>
      <c r="P37" s="319" t="s">
        <v>105</v>
      </c>
      <c r="Q37" s="318" t="s">
        <v>149</v>
      </c>
      <c r="R37" s="318" t="s">
        <v>149</v>
      </c>
      <c r="S37" s="318" t="s">
        <v>149</v>
      </c>
      <c r="T37" s="318" t="s">
        <v>149</v>
      </c>
      <c r="U37" s="318" t="s">
        <v>93</v>
      </c>
      <c r="V37" s="318" t="s">
        <v>149</v>
      </c>
      <c r="W37" s="318"/>
      <c r="X37" s="318"/>
      <c r="Y37" s="318"/>
      <c r="Z37" s="318"/>
    </row>
    <row r="38" spans="1:26" s="8" customFormat="1" ht="51">
      <c r="A38" s="322">
        <v>35</v>
      </c>
      <c r="B38" s="318" t="s">
        <v>124</v>
      </c>
      <c r="C38" s="318"/>
      <c r="D38" s="323" t="s">
        <v>100</v>
      </c>
      <c r="E38" s="324" t="s">
        <v>99</v>
      </c>
      <c r="F38" s="324" t="s">
        <v>123</v>
      </c>
      <c r="G38" s="318">
        <v>1915</v>
      </c>
      <c r="H38" s="325">
        <v>5490</v>
      </c>
      <c r="I38" s="318" t="s">
        <v>97</v>
      </c>
      <c r="J38" s="266"/>
      <c r="K38" s="318" t="s">
        <v>165</v>
      </c>
      <c r="L38" s="318" t="s">
        <v>152</v>
      </c>
      <c r="M38" s="318" t="s">
        <v>120</v>
      </c>
      <c r="N38" s="318" t="s">
        <v>136</v>
      </c>
      <c r="O38" s="319" t="s">
        <v>164</v>
      </c>
      <c r="P38" s="319" t="s">
        <v>105</v>
      </c>
      <c r="Q38" s="318" t="s">
        <v>117</v>
      </c>
      <c r="R38" s="318" t="s">
        <v>117</v>
      </c>
      <c r="S38" s="318" t="s">
        <v>117</v>
      </c>
      <c r="T38" s="318" t="s">
        <v>117</v>
      </c>
      <c r="U38" s="318" t="s">
        <v>93</v>
      </c>
      <c r="V38" s="318" t="s">
        <v>117</v>
      </c>
      <c r="W38" s="318"/>
      <c r="X38" s="318"/>
      <c r="Y38" s="318"/>
      <c r="Z38" s="318"/>
    </row>
    <row r="39" spans="1:26" s="8" customFormat="1" ht="63.75">
      <c r="A39" s="322">
        <v>36</v>
      </c>
      <c r="B39" s="318" t="s">
        <v>124</v>
      </c>
      <c r="C39" s="318"/>
      <c r="D39" s="323" t="s">
        <v>100</v>
      </c>
      <c r="E39" s="324" t="s">
        <v>99</v>
      </c>
      <c r="F39" s="324" t="s">
        <v>98</v>
      </c>
      <c r="G39" s="318">
        <v>1950</v>
      </c>
      <c r="H39" s="325">
        <v>300</v>
      </c>
      <c r="I39" s="318" t="s">
        <v>97</v>
      </c>
      <c r="J39" s="266"/>
      <c r="K39" s="318" t="s">
        <v>163</v>
      </c>
      <c r="L39" s="318" t="s">
        <v>121</v>
      </c>
      <c r="M39" s="318" t="s">
        <v>120</v>
      </c>
      <c r="N39" s="318" t="s">
        <v>119</v>
      </c>
      <c r="O39" s="319" t="s">
        <v>106</v>
      </c>
      <c r="P39" s="319" t="s">
        <v>105</v>
      </c>
      <c r="Q39" s="318" t="s">
        <v>117</v>
      </c>
      <c r="R39" s="318" t="s">
        <v>117</v>
      </c>
      <c r="S39" s="318" t="s">
        <v>117</v>
      </c>
      <c r="T39" s="318" t="s">
        <v>117</v>
      </c>
      <c r="U39" s="318" t="s">
        <v>93</v>
      </c>
      <c r="V39" s="318" t="s">
        <v>117</v>
      </c>
      <c r="W39" s="318"/>
      <c r="X39" s="318"/>
      <c r="Y39" s="318"/>
      <c r="Z39" s="318"/>
    </row>
    <row r="40" spans="1:26" s="8" customFormat="1" ht="25.5">
      <c r="A40" s="322">
        <v>37</v>
      </c>
      <c r="B40" s="318" t="s">
        <v>162</v>
      </c>
      <c r="C40" s="318"/>
      <c r="D40" s="323" t="s">
        <v>100</v>
      </c>
      <c r="E40" s="324" t="s">
        <v>99</v>
      </c>
      <c r="F40" s="324" t="s">
        <v>98</v>
      </c>
      <c r="G40" s="318">
        <v>1980</v>
      </c>
      <c r="H40" s="325">
        <v>10000</v>
      </c>
      <c r="I40" s="318" t="s">
        <v>129</v>
      </c>
      <c r="J40" s="266"/>
      <c r="K40" s="318" t="s">
        <v>161</v>
      </c>
      <c r="L40" s="318" t="s">
        <v>160</v>
      </c>
      <c r="M40" s="318"/>
      <c r="N40" s="318"/>
      <c r="O40" s="319" t="s">
        <v>154</v>
      </c>
      <c r="P40" s="319" t="s">
        <v>93</v>
      </c>
      <c r="Q40" s="318" t="s">
        <v>92</v>
      </c>
      <c r="R40" s="318" t="s">
        <v>92</v>
      </c>
      <c r="S40" s="318" t="s">
        <v>92</v>
      </c>
      <c r="T40" s="318" t="s">
        <v>92</v>
      </c>
      <c r="U40" s="318" t="s">
        <v>93</v>
      </c>
      <c r="V40" s="318" t="s">
        <v>92</v>
      </c>
      <c r="W40" s="318"/>
      <c r="X40" s="318"/>
      <c r="Y40" s="318"/>
      <c r="Z40" s="318"/>
    </row>
    <row r="41" spans="1:26" s="8" customFormat="1" ht="25.5">
      <c r="A41" s="322">
        <v>38</v>
      </c>
      <c r="B41" s="318" t="s">
        <v>159</v>
      </c>
      <c r="C41" s="318"/>
      <c r="D41" s="323" t="s">
        <v>100</v>
      </c>
      <c r="E41" s="324" t="s">
        <v>99</v>
      </c>
      <c r="F41" s="324" t="s">
        <v>123</v>
      </c>
      <c r="G41" s="318" t="s">
        <v>158</v>
      </c>
      <c r="H41" s="325">
        <v>3000</v>
      </c>
      <c r="I41" s="318" t="s">
        <v>129</v>
      </c>
      <c r="J41" s="266"/>
      <c r="K41" s="318" t="s">
        <v>157</v>
      </c>
      <c r="L41" s="318" t="s">
        <v>156</v>
      </c>
      <c r="M41" s="318"/>
      <c r="N41" s="318" t="s">
        <v>155</v>
      </c>
      <c r="O41" s="319" t="s">
        <v>154</v>
      </c>
      <c r="P41" s="319" t="s">
        <v>105</v>
      </c>
      <c r="Q41" s="318" t="s">
        <v>92</v>
      </c>
      <c r="R41" s="318" t="s">
        <v>92</v>
      </c>
      <c r="S41" s="318" t="s">
        <v>92</v>
      </c>
      <c r="T41" s="318" t="s">
        <v>92</v>
      </c>
      <c r="U41" s="318" t="s">
        <v>93</v>
      </c>
      <c r="V41" s="318" t="s">
        <v>92</v>
      </c>
      <c r="W41" s="318"/>
      <c r="X41" s="318"/>
      <c r="Y41" s="318"/>
      <c r="Z41" s="318"/>
    </row>
    <row r="42" spans="1:26" s="8" customFormat="1" ht="51">
      <c r="A42" s="322">
        <v>39</v>
      </c>
      <c r="B42" s="318" t="s">
        <v>124</v>
      </c>
      <c r="C42" s="318"/>
      <c r="D42" s="323" t="s">
        <v>100</v>
      </c>
      <c r="E42" s="324" t="s">
        <v>99</v>
      </c>
      <c r="F42" s="324" t="s">
        <v>98</v>
      </c>
      <c r="G42" s="318">
        <v>1955</v>
      </c>
      <c r="H42" s="325">
        <v>3510</v>
      </c>
      <c r="I42" s="318" t="s">
        <v>97</v>
      </c>
      <c r="J42" s="266"/>
      <c r="K42" s="318" t="s">
        <v>153</v>
      </c>
      <c r="L42" s="318" t="s">
        <v>152</v>
      </c>
      <c r="M42" s="318" t="s">
        <v>137</v>
      </c>
      <c r="N42" s="318" t="s">
        <v>151</v>
      </c>
      <c r="O42" s="319" t="s">
        <v>150</v>
      </c>
      <c r="P42" s="319" t="s">
        <v>105</v>
      </c>
      <c r="Q42" s="318" t="s">
        <v>149</v>
      </c>
      <c r="R42" s="318" t="s">
        <v>149</v>
      </c>
      <c r="S42" s="318" t="s">
        <v>149</v>
      </c>
      <c r="T42" s="318" t="s">
        <v>149</v>
      </c>
      <c r="U42" s="318" t="s">
        <v>93</v>
      </c>
      <c r="V42" s="318" t="s">
        <v>149</v>
      </c>
      <c r="W42" s="318"/>
      <c r="X42" s="318"/>
      <c r="Y42" s="318"/>
      <c r="Z42" s="318"/>
    </row>
    <row r="43" spans="1:26" s="8" customFormat="1" ht="63.75">
      <c r="A43" s="322">
        <v>40</v>
      </c>
      <c r="B43" s="318" t="s">
        <v>146</v>
      </c>
      <c r="C43" s="318"/>
      <c r="D43" s="323" t="s">
        <v>100</v>
      </c>
      <c r="E43" s="324" t="s">
        <v>99</v>
      </c>
      <c r="F43" s="324" t="s">
        <v>98</v>
      </c>
      <c r="G43" s="318">
        <v>1950</v>
      </c>
      <c r="H43" s="325">
        <v>45000</v>
      </c>
      <c r="I43" s="318" t="s">
        <v>129</v>
      </c>
      <c r="J43" s="266"/>
      <c r="K43" s="318" t="s">
        <v>148</v>
      </c>
      <c r="L43" s="318" t="s">
        <v>121</v>
      </c>
      <c r="M43" s="318" t="s">
        <v>120</v>
      </c>
      <c r="N43" s="318" t="s">
        <v>119</v>
      </c>
      <c r="O43" s="319" t="s">
        <v>147</v>
      </c>
      <c r="P43" s="319" t="s">
        <v>105</v>
      </c>
      <c r="Q43" s="318" t="s">
        <v>117</v>
      </c>
      <c r="R43" s="318" t="s">
        <v>117</v>
      </c>
      <c r="S43" s="318" t="s">
        <v>117</v>
      </c>
      <c r="T43" s="318" t="s">
        <v>117</v>
      </c>
      <c r="U43" s="318" t="s">
        <v>93</v>
      </c>
      <c r="V43" s="318" t="s">
        <v>117</v>
      </c>
      <c r="W43" s="318"/>
      <c r="X43" s="318"/>
      <c r="Y43" s="318"/>
      <c r="Z43" s="318"/>
    </row>
    <row r="44" spans="1:26" s="8" customFormat="1" ht="63.75">
      <c r="A44" s="322">
        <v>41</v>
      </c>
      <c r="B44" s="318" t="s">
        <v>146</v>
      </c>
      <c r="C44" s="318"/>
      <c r="D44" s="323" t="s">
        <v>100</v>
      </c>
      <c r="E44" s="324" t="s">
        <v>99</v>
      </c>
      <c r="F44" s="324" t="s">
        <v>98</v>
      </c>
      <c r="G44" s="318">
        <v>1950</v>
      </c>
      <c r="H44" s="325">
        <v>257000</v>
      </c>
      <c r="I44" s="318" t="s">
        <v>244</v>
      </c>
      <c r="J44" s="266"/>
      <c r="K44" s="318" t="s">
        <v>145</v>
      </c>
      <c r="L44" s="318" t="s">
        <v>121</v>
      </c>
      <c r="M44" s="318" t="s">
        <v>120</v>
      </c>
      <c r="N44" s="318" t="s">
        <v>119</v>
      </c>
      <c r="O44" s="319" t="s">
        <v>106</v>
      </c>
      <c r="P44" s="319" t="s">
        <v>105</v>
      </c>
      <c r="Q44" s="318" t="s">
        <v>92</v>
      </c>
      <c r="R44" s="318" t="s">
        <v>92</v>
      </c>
      <c r="S44" s="318" t="s">
        <v>92</v>
      </c>
      <c r="T44" s="318" t="s">
        <v>92</v>
      </c>
      <c r="U44" s="318" t="s">
        <v>93</v>
      </c>
      <c r="V44" s="318" t="s">
        <v>92</v>
      </c>
      <c r="W44" s="318">
        <v>58.1</v>
      </c>
      <c r="X44" s="318">
        <v>1</v>
      </c>
      <c r="Y44" s="318" t="s">
        <v>144</v>
      </c>
      <c r="Z44" s="318" t="s">
        <v>144</v>
      </c>
    </row>
    <row r="45" spans="1:26" s="8" customFormat="1" ht="51">
      <c r="A45" s="322">
        <v>42</v>
      </c>
      <c r="B45" s="318" t="s">
        <v>143</v>
      </c>
      <c r="C45" s="318"/>
      <c r="D45" s="323" t="s">
        <v>100</v>
      </c>
      <c r="E45" s="324" t="s">
        <v>99</v>
      </c>
      <c r="F45" s="324" t="s">
        <v>123</v>
      </c>
      <c r="G45" s="318" t="s">
        <v>142</v>
      </c>
      <c r="H45" s="325">
        <v>8000</v>
      </c>
      <c r="I45" s="318" t="s">
        <v>129</v>
      </c>
      <c r="J45" s="266"/>
      <c r="K45" s="318" t="s">
        <v>139</v>
      </c>
      <c r="L45" s="318" t="s">
        <v>141</v>
      </c>
      <c r="M45" s="318"/>
      <c r="N45" s="318" t="s">
        <v>140</v>
      </c>
      <c r="O45" s="319" t="s">
        <v>135</v>
      </c>
      <c r="P45" s="319" t="s">
        <v>105</v>
      </c>
      <c r="Q45" s="318" t="s">
        <v>92</v>
      </c>
      <c r="R45" s="318" t="s">
        <v>93</v>
      </c>
      <c r="S45" s="318" t="s">
        <v>93</v>
      </c>
      <c r="T45" s="318" t="s">
        <v>93</v>
      </c>
      <c r="U45" s="318" t="s">
        <v>93</v>
      </c>
      <c r="V45" s="318" t="s">
        <v>93</v>
      </c>
      <c r="W45" s="318"/>
      <c r="X45" s="318"/>
      <c r="Y45" s="318"/>
      <c r="Z45" s="318"/>
    </row>
    <row r="46" spans="1:26" s="8" customFormat="1" ht="89.25">
      <c r="A46" s="322">
        <v>44</v>
      </c>
      <c r="B46" s="318" t="s">
        <v>134</v>
      </c>
      <c r="C46" s="318"/>
      <c r="D46" s="323" t="s">
        <v>100</v>
      </c>
      <c r="E46" s="324" t="s">
        <v>99</v>
      </c>
      <c r="F46" s="324" t="s">
        <v>98</v>
      </c>
      <c r="G46" s="318">
        <v>1980</v>
      </c>
      <c r="H46" s="325">
        <v>28000</v>
      </c>
      <c r="I46" s="318" t="s">
        <v>129</v>
      </c>
      <c r="J46" s="266"/>
      <c r="K46" s="318" t="s">
        <v>131</v>
      </c>
      <c r="L46" s="318" t="s">
        <v>114</v>
      </c>
      <c r="M46" s="318" t="s">
        <v>133</v>
      </c>
      <c r="N46" s="318" t="s">
        <v>132</v>
      </c>
      <c r="O46" s="319" t="s">
        <v>95</v>
      </c>
      <c r="P46" s="319" t="s">
        <v>93</v>
      </c>
      <c r="Q46" s="318" t="s">
        <v>117</v>
      </c>
      <c r="R46" s="318" t="s">
        <v>92</v>
      </c>
      <c r="S46" s="318" t="s">
        <v>92</v>
      </c>
      <c r="T46" s="318" t="s">
        <v>117</v>
      </c>
      <c r="U46" s="318" t="s">
        <v>93</v>
      </c>
      <c r="V46" s="318" t="s">
        <v>92</v>
      </c>
      <c r="W46" s="318"/>
      <c r="X46" s="318">
        <v>2</v>
      </c>
      <c r="Y46" s="318" t="s">
        <v>238</v>
      </c>
      <c r="Z46" s="318" t="s">
        <v>144</v>
      </c>
    </row>
    <row r="47" spans="1:26" s="8" customFormat="1" ht="76.5">
      <c r="A47" s="322">
        <v>45</v>
      </c>
      <c r="B47" s="318" t="s">
        <v>124</v>
      </c>
      <c r="C47" s="318"/>
      <c r="D47" s="323" t="s">
        <v>100</v>
      </c>
      <c r="E47" s="324" t="s">
        <v>99</v>
      </c>
      <c r="F47" s="324" t="s">
        <v>98</v>
      </c>
      <c r="G47" s="318">
        <v>1980</v>
      </c>
      <c r="H47" s="325">
        <v>3681.81</v>
      </c>
      <c r="I47" s="318" t="s">
        <v>97</v>
      </c>
      <c r="J47" s="266"/>
      <c r="K47" s="318" t="s">
        <v>131</v>
      </c>
      <c r="L47" s="318" t="s">
        <v>114</v>
      </c>
      <c r="M47" s="318" t="s">
        <v>120</v>
      </c>
      <c r="N47" s="318" t="s">
        <v>119</v>
      </c>
      <c r="O47" s="319" t="s">
        <v>95</v>
      </c>
      <c r="P47" s="319" t="s">
        <v>93</v>
      </c>
      <c r="Q47" s="318" t="s">
        <v>117</v>
      </c>
      <c r="R47" s="318" t="s">
        <v>117</v>
      </c>
      <c r="S47" s="318" t="s">
        <v>117</v>
      </c>
      <c r="T47" s="318" t="s">
        <v>117</v>
      </c>
      <c r="U47" s="318" t="s">
        <v>93</v>
      </c>
      <c r="V47" s="318" t="s">
        <v>117</v>
      </c>
      <c r="W47" s="318"/>
      <c r="X47" s="318"/>
      <c r="Y47" s="318"/>
      <c r="Z47" s="318"/>
    </row>
    <row r="48" spans="1:26" s="8" customFormat="1" ht="76.5">
      <c r="A48" s="322">
        <v>46</v>
      </c>
      <c r="B48" s="318" t="s">
        <v>130</v>
      </c>
      <c r="C48" s="318"/>
      <c r="D48" s="323" t="s">
        <v>100</v>
      </c>
      <c r="E48" s="324" t="s">
        <v>99</v>
      </c>
      <c r="F48" s="324" t="s">
        <v>98</v>
      </c>
      <c r="G48" s="318">
        <v>2005</v>
      </c>
      <c r="H48" s="325">
        <v>250000</v>
      </c>
      <c r="I48" s="318" t="s">
        <v>129</v>
      </c>
      <c r="J48" s="266"/>
      <c r="K48" s="318" t="s">
        <v>128</v>
      </c>
      <c r="L48" s="318" t="s">
        <v>114</v>
      </c>
      <c r="M48" s="318" t="s">
        <v>127</v>
      </c>
      <c r="N48" s="318" t="s">
        <v>126</v>
      </c>
      <c r="O48" s="319" t="s">
        <v>106</v>
      </c>
      <c r="P48" s="319" t="s">
        <v>93</v>
      </c>
      <c r="Q48" s="318" t="s">
        <v>92</v>
      </c>
      <c r="R48" s="318" t="s">
        <v>92</v>
      </c>
      <c r="S48" s="318" t="s">
        <v>92</v>
      </c>
      <c r="T48" s="318" t="s">
        <v>92</v>
      </c>
      <c r="U48" s="318" t="s">
        <v>93</v>
      </c>
      <c r="V48" s="318" t="s">
        <v>92</v>
      </c>
      <c r="W48" s="318"/>
      <c r="X48" s="318">
        <v>1</v>
      </c>
      <c r="Y48" s="318" t="s">
        <v>144</v>
      </c>
      <c r="Z48" s="318" t="s">
        <v>144</v>
      </c>
    </row>
    <row r="49" spans="1:26" s="8" customFormat="1" ht="63.75">
      <c r="A49" s="322">
        <v>47</v>
      </c>
      <c r="B49" s="318" t="s">
        <v>124</v>
      </c>
      <c r="C49" s="318"/>
      <c r="D49" s="323" t="s">
        <v>100</v>
      </c>
      <c r="E49" s="324" t="s">
        <v>99</v>
      </c>
      <c r="F49" s="324" t="s">
        <v>123</v>
      </c>
      <c r="G49" s="318">
        <v>1930</v>
      </c>
      <c r="H49" s="325">
        <v>1831.3</v>
      </c>
      <c r="I49" s="318" t="s">
        <v>97</v>
      </c>
      <c r="J49" s="266"/>
      <c r="K49" s="318" t="s">
        <v>125</v>
      </c>
      <c r="L49" s="318" t="s">
        <v>121</v>
      </c>
      <c r="M49" s="318" t="s">
        <v>120</v>
      </c>
      <c r="N49" s="318" t="s">
        <v>119</v>
      </c>
      <c r="O49" s="319" t="s">
        <v>118</v>
      </c>
      <c r="P49" s="319" t="s">
        <v>105</v>
      </c>
      <c r="Q49" s="318" t="s">
        <v>117</v>
      </c>
      <c r="R49" s="318" t="s">
        <v>117</v>
      </c>
      <c r="S49" s="318" t="s">
        <v>117</v>
      </c>
      <c r="T49" s="318" t="s">
        <v>117</v>
      </c>
      <c r="U49" s="318" t="s">
        <v>93</v>
      </c>
      <c r="V49" s="318" t="s">
        <v>117</v>
      </c>
      <c r="W49" s="318"/>
      <c r="X49" s="318"/>
      <c r="Y49" s="318"/>
      <c r="Z49" s="318"/>
    </row>
    <row r="50" spans="1:26" s="8" customFormat="1" ht="63.75">
      <c r="A50" s="322">
        <v>48</v>
      </c>
      <c r="B50" s="318" t="s">
        <v>124</v>
      </c>
      <c r="C50" s="318"/>
      <c r="D50" s="323" t="s">
        <v>100</v>
      </c>
      <c r="E50" s="324" t="s">
        <v>99</v>
      </c>
      <c r="F50" s="324" t="s">
        <v>123</v>
      </c>
      <c r="G50" s="318">
        <v>1930</v>
      </c>
      <c r="H50" s="325">
        <v>1831.3</v>
      </c>
      <c r="I50" s="318" t="s">
        <v>97</v>
      </c>
      <c r="J50" s="266"/>
      <c r="K50" s="318" t="s">
        <v>122</v>
      </c>
      <c r="L50" s="318" t="s">
        <v>121</v>
      </c>
      <c r="M50" s="318" t="s">
        <v>120</v>
      </c>
      <c r="N50" s="318" t="s">
        <v>119</v>
      </c>
      <c r="O50" s="319" t="s">
        <v>118</v>
      </c>
      <c r="P50" s="319" t="s">
        <v>105</v>
      </c>
      <c r="Q50" s="318" t="s">
        <v>117</v>
      </c>
      <c r="R50" s="318" t="s">
        <v>117</v>
      </c>
      <c r="S50" s="318" t="s">
        <v>117</v>
      </c>
      <c r="T50" s="318" t="s">
        <v>117</v>
      </c>
      <c r="U50" s="318" t="s">
        <v>93</v>
      </c>
      <c r="V50" s="318" t="s">
        <v>117</v>
      </c>
      <c r="W50" s="318"/>
      <c r="X50" s="318"/>
      <c r="Y50" s="318"/>
      <c r="Z50" s="318"/>
    </row>
    <row r="51" spans="1:26" s="8" customFormat="1" ht="76.5">
      <c r="A51" s="322">
        <v>49</v>
      </c>
      <c r="B51" s="318" t="s">
        <v>116</v>
      </c>
      <c r="C51" s="318"/>
      <c r="D51" s="323" t="s">
        <v>100</v>
      </c>
      <c r="E51" s="324" t="s">
        <v>99</v>
      </c>
      <c r="F51" s="324" t="s">
        <v>98</v>
      </c>
      <c r="G51" s="318"/>
      <c r="H51" s="325">
        <v>68000</v>
      </c>
      <c r="I51" s="318" t="s">
        <v>129</v>
      </c>
      <c r="J51" s="266"/>
      <c r="K51" s="318" t="s">
        <v>115</v>
      </c>
      <c r="L51" s="318" t="s">
        <v>114</v>
      </c>
      <c r="M51" s="318" t="s">
        <v>113</v>
      </c>
      <c r="N51" s="318" t="s">
        <v>112</v>
      </c>
      <c r="O51" s="319" t="s">
        <v>111</v>
      </c>
      <c r="P51" s="319" t="s">
        <v>105</v>
      </c>
      <c r="Q51" s="318" t="s">
        <v>92</v>
      </c>
      <c r="R51" s="318" t="s">
        <v>92</v>
      </c>
      <c r="S51" s="318" t="s">
        <v>92</v>
      </c>
      <c r="T51" s="318" t="s">
        <v>92</v>
      </c>
      <c r="U51" s="318" t="s">
        <v>93</v>
      </c>
      <c r="V51" s="318" t="s">
        <v>92</v>
      </c>
      <c r="W51" s="318"/>
      <c r="X51" s="318"/>
      <c r="Y51" s="318"/>
      <c r="Z51" s="318"/>
    </row>
    <row r="52" spans="1:26" s="8" customFormat="1" ht="63.75">
      <c r="A52" s="322">
        <v>50</v>
      </c>
      <c r="B52" s="318" t="s">
        <v>110</v>
      </c>
      <c r="C52" s="318"/>
      <c r="D52" s="323" t="s">
        <v>100</v>
      </c>
      <c r="E52" s="324" t="s">
        <v>99</v>
      </c>
      <c r="F52" s="324" t="s">
        <v>98</v>
      </c>
      <c r="G52" s="318">
        <v>2011</v>
      </c>
      <c r="H52" s="325">
        <v>14760</v>
      </c>
      <c r="I52" s="318" t="s">
        <v>97</v>
      </c>
      <c r="J52" s="266"/>
      <c r="K52" s="318" t="s">
        <v>109</v>
      </c>
      <c r="L52" s="318" t="s">
        <v>108</v>
      </c>
      <c r="M52" s="318"/>
      <c r="N52" s="318" t="s">
        <v>107</v>
      </c>
      <c r="O52" s="319" t="s">
        <v>106</v>
      </c>
      <c r="P52" s="319" t="s">
        <v>105</v>
      </c>
      <c r="Q52" s="318" t="s">
        <v>94</v>
      </c>
      <c r="R52" s="318" t="s">
        <v>93</v>
      </c>
      <c r="S52" s="318" t="s">
        <v>93</v>
      </c>
      <c r="T52" s="318" t="s">
        <v>93</v>
      </c>
      <c r="U52" s="318" t="s">
        <v>93</v>
      </c>
      <c r="V52" s="318" t="s">
        <v>93</v>
      </c>
      <c r="W52" s="318"/>
      <c r="X52" s="318"/>
      <c r="Y52" s="318"/>
      <c r="Z52" s="318"/>
    </row>
    <row r="53" spans="1:26" s="8" customFormat="1" ht="318.75">
      <c r="A53" s="322">
        <v>51</v>
      </c>
      <c r="B53" s="318" t="s">
        <v>104</v>
      </c>
      <c r="C53" s="318"/>
      <c r="D53" s="323" t="s">
        <v>100</v>
      </c>
      <c r="E53" s="324" t="s">
        <v>99</v>
      </c>
      <c r="F53" s="324" t="s">
        <v>98</v>
      </c>
      <c r="G53" s="318">
        <v>2010</v>
      </c>
      <c r="H53" s="325">
        <v>1302519.49</v>
      </c>
      <c r="I53" s="318" t="s">
        <v>97</v>
      </c>
      <c r="J53" s="266"/>
      <c r="K53" s="318" t="s">
        <v>103</v>
      </c>
      <c r="L53" s="318" t="s">
        <v>102</v>
      </c>
      <c r="M53" s="318"/>
      <c r="N53" s="318" t="s">
        <v>101</v>
      </c>
      <c r="O53" s="328"/>
      <c r="P53" s="328" t="s">
        <v>93</v>
      </c>
      <c r="Q53" s="329"/>
      <c r="R53" s="329"/>
      <c r="S53" s="329"/>
      <c r="T53" s="329"/>
      <c r="U53" s="329"/>
      <c r="V53" s="329"/>
      <c r="W53" s="329"/>
      <c r="X53" s="329"/>
      <c r="Y53" s="329"/>
      <c r="Z53" s="329"/>
    </row>
    <row r="54" spans="1:31" ht="114.75">
      <c r="A54" s="330">
        <v>52</v>
      </c>
      <c r="B54" s="331" t="s">
        <v>743</v>
      </c>
      <c r="C54" s="331"/>
      <c r="D54" s="332" t="s">
        <v>100</v>
      </c>
      <c r="E54" s="333" t="s">
        <v>99</v>
      </c>
      <c r="F54" s="333" t="s">
        <v>98</v>
      </c>
      <c r="G54" s="331"/>
      <c r="H54" s="325">
        <v>50444</v>
      </c>
      <c r="I54" s="331" t="s">
        <v>97</v>
      </c>
      <c r="J54" s="263"/>
      <c r="K54" s="334" t="s">
        <v>96</v>
      </c>
      <c r="L54" s="331" t="s">
        <v>744</v>
      </c>
      <c r="M54" s="331"/>
      <c r="N54" s="331" t="s">
        <v>745</v>
      </c>
      <c r="O54" s="335" t="s">
        <v>95</v>
      </c>
      <c r="P54" s="335" t="s">
        <v>93</v>
      </c>
      <c r="Q54" s="336" t="s">
        <v>94</v>
      </c>
      <c r="R54" s="336"/>
      <c r="S54" s="336" t="s">
        <v>94</v>
      </c>
      <c r="T54" s="336" t="s">
        <v>93</v>
      </c>
      <c r="U54" s="336" t="s">
        <v>93</v>
      </c>
      <c r="V54" s="336" t="s">
        <v>92</v>
      </c>
      <c r="W54" s="336"/>
      <c r="X54" s="336"/>
      <c r="Y54" s="336"/>
      <c r="Z54" s="336"/>
      <c r="AA54" s="5"/>
      <c r="AB54" s="5"/>
      <c r="AC54" s="5"/>
      <c r="AD54" s="5"/>
      <c r="AE54" s="5"/>
    </row>
    <row r="55" spans="1:31" s="8" customFormat="1" ht="12.75">
      <c r="A55" s="273" t="s">
        <v>0</v>
      </c>
      <c r="B55" s="273" t="s">
        <v>0</v>
      </c>
      <c r="C55" s="273"/>
      <c r="D55" s="269"/>
      <c r="E55" s="269"/>
      <c r="F55" s="102"/>
      <c r="G55" s="103"/>
      <c r="H55" s="105">
        <f>SUM(H5:H54)</f>
        <v>19022965.889999997</v>
      </c>
      <c r="I55" s="17"/>
      <c r="J55" s="17"/>
      <c r="K55" s="17"/>
      <c r="L55" s="17"/>
      <c r="M55" s="17"/>
      <c r="N55" s="17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65"/>
      <c r="AB55" s="65"/>
      <c r="AC55" s="65"/>
      <c r="AD55" s="65"/>
      <c r="AE55" s="65"/>
    </row>
    <row r="56" spans="1:26" ht="12.75" customHeight="1">
      <c r="A56" s="274" t="s">
        <v>310</v>
      </c>
      <c r="B56" s="274"/>
      <c r="C56" s="274"/>
      <c r="D56" s="274"/>
      <c r="E56" s="274"/>
      <c r="F56" s="274"/>
      <c r="G56" s="274"/>
      <c r="H56" s="274"/>
      <c r="I56" s="270"/>
      <c r="J56" s="46"/>
      <c r="K56" s="46"/>
      <c r="L56" s="46"/>
      <c r="M56" s="46"/>
      <c r="N56" s="46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</row>
    <row r="57" spans="1:31" s="143" customFormat="1" ht="228.75" customHeight="1">
      <c r="A57" s="338">
        <v>1</v>
      </c>
      <c r="B57" s="250" t="s">
        <v>285</v>
      </c>
      <c r="C57" s="250" t="s">
        <v>286</v>
      </c>
      <c r="D57" s="339" t="s">
        <v>193</v>
      </c>
      <c r="E57" s="340" t="s">
        <v>144</v>
      </c>
      <c r="F57" s="340" t="s">
        <v>144</v>
      </c>
      <c r="G57" s="250">
        <v>1965</v>
      </c>
      <c r="H57" s="341">
        <v>12256000</v>
      </c>
      <c r="I57" s="95" t="s">
        <v>129</v>
      </c>
      <c r="J57" s="342" t="s">
        <v>287</v>
      </c>
      <c r="K57" s="250" t="s">
        <v>288</v>
      </c>
      <c r="L57" s="250" t="s">
        <v>289</v>
      </c>
      <c r="M57" s="250" t="s">
        <v>290</v>
      </c>
      <c r="N57" s="250" t="s">
        <v>291</v>
      </c>
      <c r="O57" s="53"/>
      <c r="P57" s="340"/>
      <c r="Q57" s="250" t="s">
        <v>92</v>
      </c>
      <c r="R57" s="250" t="s">
        <v>92</v>
      </c>
      <c r="S57" s="250" t="s">
        <v>117</v>
      </c>
      <c r="T57" s="250" t="s">
        <v>94</v>
      </c>
      <c r="U57" s="250" t="s">
        <v>292</v>
      </c>
      <c r="V57" s="250" t="s">
        <v>92</v>
      </c>
      <c r="W57" s="250">
        <v>1775</v>
      </c>
      <c r="X57" s="250">
        <v>2</v>
      </c>
      <c r="Y57" s="250" t="s">
        <v>193</v>
      </c>
      <c r="Z57" s="250" t="s">
        <v>144</v>
      </c>
      <c r="AA57" s="343"/>
      <c r="AB57" s="344"/>
      <c r="AC57" s="344"/>
      <c r="AD57" s="345"/>
      <c r="AE57" s="344"/>
    </row>
    <row r="58" spans="1:31" s="143" customFormat="1" ht="102">
      <c r="A58" s="338">
        <v>2</v>
      </c>
      <c r="B58" s="250" t="s">
        <v>293</v>
      </c>
      <c r="C58" s="250" t="s">
        <v>286</v>
      </c>
      <c r="D58" s="339" t="s">
        <v>193</v>
      </c>
      <c r="E58" s="340" t="s">
        <v>144</v>
      </c>
      <c r="F58" s="340" t="s">
        <v>144</v>
      </c>
      <c r="G58" s="250">
        <v>1968</v>
      </c>
      <c r="H58" s="133">
        <v>1970000</v>
      </c>
      <c r="I58" s="95" t="s">
        <v>244</v>
      </c>
      <c r="J58" s="342" t="s">
        <v>294</v>
      </c>
      <c r="K58" s="250" t="s">
        <v>295</v>
      </c>
      <c r="L58" s="250" t="s">
        <v>296</v>
      </c>
      <c r="M58" s="250" t="s">
        <v>297</v>
      </c>
      <c r="N58" s="250" t="s">
        <v>298</v>
      </c>
      <c r="O58" s="53"/>
      <c r="P58" s="340"/>
      <c r="Q58" s="250" t="s">
        <v>94</v>
      </c>
      <c r="R58" s="250" t="s">
        <v>94</v>
      </c>
      <c r="S58" s="250" t="s">
        <v>94</v>
      </c>
      <c r="T58" s="250" t="s">
        <v>299</v>
      </c>
      <c r="U58" s="250" t="s">
        <v>292</v>
      </c>
      <c r="V58" s="250" t="s">
        <v>300</v>
      </c>
      <c r="W58" s="250">
        <v>341</v>
      </c>
      <c r="X58" s="250">
        <v>2</v>
      </c>
      <c r="Y58" s="250" t="s">
        <v>193</v>
      </c>
      <c r="Z58" s="250" t="s">
        <v>144</v>
      </c>
      <c r="AA58" s="343"/>
      <c r="AB58" s="344"/>
      <c r="AC58" s="344"/>
      <c r="AD58" s="345"/>
      <c r="AE58" s="344"/>
    </row>
    <row r="59" spans="1:31" s="143" customFormat="1" ht="51">
      <c r="A59" s="338">
        <v>3</v>
      </c>
      <c r="B59" s="250" t="s">
        <v>301</v>
      </c>
      <c r="C59" s="250" t="s">
        <v>302</v>
      </c>
      <c r="D59" s="339" t="s">
        <v>193</v>
      </c>
      <c r="E59" s="340" t="s">
        <v>144</v>
      </c>
      <c r="F59" s="340" t="s">
        <v>144</v>
      </c>
      <c r="G59" s="250">
        <v>1972</v>
      </c>
      <c r="H59" s="133">
        <v>63000</v>
      </c>
      <c r="I59" s="95" t="s">
        <v>244</v>
      </c>
      <c r="J59" s="342" t="s">
        <v>303</v>
      </c>
      <c r="K59" s="250" t="s">
        <v>304</v>
      </c>
      <c r="L59" s="250" t="s">
        <v>296</v>
      </c>
      <c r="M59" s="250" t="s">
        <v>305</v>
      </c>
      <c r="N59" s="250" t="s">
        <v>305</v>
      </c>
      <c r="O59" s="53"/>
      <c r="P59" s="340"/>
      <c r="Q59" s="250" t="s">
        <v>92</v>
      </c>
      <c r="R59" s="250" t="s">
        <v>92</v>
      </c>
      <c r="S59" s="250" t="s">
        <v>292</v>
      </c>
      <c r="T59" s="250" t="s">
        <v>92</v>
      </c>
      <c r="U59" s="250" t="s">
        <v>292</v>
      </c>
      <c r="V59" s="250" t="s">
        <v>292</v>
      </c>
      <c r="W59" s="250">
        <v>21</v>
      </c>
      <c r="X59" s="250">
        <v>1</v>
      </c>
      <c r="Y59" s="250" t="s">
        <v>144</v>
      </c>
      <c r="Z59" s="250" t="s">
        <v>144</v>
      </c>
      <c r="AA59" s="343"/>
      <c r="AB59" s="344"/>
      <c r="AC59" s="344"/>
      <c r="AD59" s="345"/>
      <c r="AE59" s="344"/>
    </row>
    <row r="60" spans="1:31" s="8" customFormat="1" ht="12.75" customHeight="1">
      <c r="A60" s="273" t="s">
        <v>0</v>
      </c>
      <c r="B60" s="273" t="s">
        <v>0</v>
      </c>
      <c r="C60" s="273"/>
      <c r="D60" s="269"/>
      <c r="E60" s="269"/>
      <c r="F60" s="102"/>
      <c r="G60" s="103"/>
      <c r="H60" s="105">
        <f>SUM(H57:H59)</f>
        <v>14289000</v>
      </c>
      <c r="I60" s="17"/>
      <c r="J60" s="17"/>
      <c r="K60" s="17"/>
      <c r="L60" s="17"/>
      <c r="M60" s="17"/>
      <c r="N60" s="17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65"/>
      <c r="AB60" s="65"/>
      <c r="AC60" s="65"/>
      <c r="AD60" s="65"/>
      <c r="AE60" s="65"/>
    </row>
    <row r="61" spans="1:26" ht="12.75" customHeight="1">
      <c r="A61" s="274" t="s">
        <v>339</v>
      </c>
      <c r="B61" s="274"/>
      <c r="C61" s="274"/>
      <c r="D61" s="274"/>
      <c r="E61" s="274"/>
      <c r="F61" s="274"/>
      <c r="G61" s="274"/>
      <c r="H61" s="274"/>
      <c r="I61" s="270"/>
      <c r="J61" s="46"/>
      <c r="K61" s="46"/>
      <c r="L61" s="46"/>
      <c r="M61" s="46"/>
      <c r="N61" s="46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</row>
    <row r="62" spans="1:31" s="8" customFormat="1" ht="153">
      <c r="A62" s="184">
        <v>1</v>
      </c>
      <c r="B62" s="132" t="s">
        <v>312</v>
      </c>
      <c r="C62" s="132"/>
      <c r="D62" s="132" t="s">
        <v>100</v>
      </c>
      <c r="E62" s="132" t="s">
        <v>99</v>
      </c>
      <c r="F62" s="132" t="s">
        <v>99</v>
      </c>
      <c r="G62" s="132"/>
      <c r="H62" s="38">
        <v>335000</v>
      </c>
      <c r="I62" s="2" t="s">
        <v>97</v>
      </c>
      <c r="J62" s="203" t="s">
        <v>665</v>
      </c>
      <c r="K62" s="132" t="s">
        <v>313</v>
      </c>
      <c r="L62" s="132" t="s">
        <v>220</v>
      </c>
      <c r="M62" s="132"/>
      <c r="N62" s="132" t="s">
        <v>314</v>
      </c>
      <c r="O62" s="132" t="s">
        <v>315</v>
      </c>
      <c r="P62" s="132" t="s">
        <v>105</v>
      </c>
      <c r="Q62" s="132" t="s">
        <v>92</v>
      </c>
      <c r="R62" s="132" t="s">
        <v>92</v>
      </c>
      <c r="S62" s="132" t="s">
        <v>92</v>
      </c>
      <c r="T62" s="132" t="s">
        <v>117</v>
      </c>
      <c r="U62" s="132" t="s">
        <v>93</v>
      </c>
      <c r="V62" s="132" t="s">
        <v>92</v>
      </c>
      <c r="W62" s="132"/>
      <c r="X62" s="132"/>
      <c r="Y62" s="132"/>
      <c r="Z62" s="132"/>
      <c r="AA62" s="171"/>
      <c r="AB62" s="65"/>
      <c r="AC62" s="65"/>
      <c r="AD62" s="65"/>
      <c r="AE62" s="65"/>
    </row>
    <row r="63" spans="1:31" s="8" customFormat="1" ht="153">
      <c r="A63" s="185">
        <v>2</v>
      </c>
      <c r="B63" s="132" t="s">
        <v>316</v>
      </c>
      <c r="C63" s="132"/>
      <c r="D63" s="132" t="s">
        <v>100</v>
      </c>
      <c r="E63" s="132" t="s">
        <v>99</v>
      </c>
      <c r="F63" s="132" t="s">
        <v>99</v>
      </c>
      <c r="G63" s="132"/>
      <c r="H63" s="38">
        <v>24900</v>
      </c>
      <c r="I63" s="2" t="s">
        <v>97</v>
      </c>
      <c r="J63" s="2" t="s">
        <v>428</v>
      </c>
      <c r="K63" s="132" t="s">
        <v>313</v>
      </c>
      <c r="L63" s="132" t="s">
        <v>220</v>
      </c>
      <c r="M63" s="132"/>
      <c r="N63" s="132" t="s">
        <v>314</v>
      </c>
      <c r="O63" s="132" t="s">
        <v>315</v>
      </c>
      <c r="P63" s="132" t="s">
        <v>105</v>
      </c>
      <c r="Q63" s="132" t="s">
        <v>92</v>
      </c>
      <c r="R63" s="132" t="s">
        <v>92</v>
      </c>
      <c r="S63" s="132" t="s">
        <v>92</v>
      </c>
      <c r="T63" s="132" t="s">
        <v>117</v>
      </c>
      <c r="U63" s="132" t="s">
        <v>93</v>
      </c>
      <c r="V63" s="132" t="s">
        <v>92</v>
      </c>
      <c r="W63" s="132"/>
      <c r="X63" s="132"/>
      <c r="Y63" s="132"/>
      <c r="Z63" s="132"/>
      <c r="AA63" s="171"/>
      <c r="AB63" s="65"/>
      <c r="AC63" s="65"/>
      <c r="AD63" s="65"/>
      <c r="AE63" s="65"/>
    </row>
    <row r="64" spans="1:31" s="8" customFormat="1" ht="12.75" customHeight="1">
      <c r="A64" s="273" t="s">
        <v>0</v>
      </c>
      <c r="B64" s="273" t="s">
        <v>0</v>
      </c>
      <c r="C64" s="273"/>
      <c r="D64" s="269"/>
      <c r="E64" s="269"/>
      <c r="F64" s="102"/>
      <c r="G64" s="103"/>
      <c r="H64" s="105">
        <f>SUM(H62:H63)</f>
        <v>359900</v>
      </c>
      <c r="I64" s="17"/>
      <c r="J64" s="17"/>
      <c r="K64" s="17"/>
      <c r="L64" s="17"/>
      <c r="M64" s="17"/>
      <c r="N64" s="17"/>
      <c r="O64" s="17"/>
      <c r="P64" s="17"/>
      <c r="Q64" s="2"/>
      <c r="R64" s="2"/>
      <c r="S64" s="2"/>
      <c r="T64" s="2"/>
      <c r="U64" s="2"/>
      <c r="V64" s="2"/>
      <c r="W64" s="2"/>
      <c r="X64" s="2"/>
      <c r="Y64" s="2"/>
      <c r="Z64" s="2"/>
      <c r="AA64" s="65"/>
      <c r="AB64" s="65"/>
      <c r="AC64" s="65"/>
      <c r="AD64" s="65"/>
      <c r="AE64" s="65"/>
    </row>
    <row r="65" spans="1:26" ht="12.75" customHeight="1">
      <c r="A65" s="274" t="s">
        <v>365</v>
      </c>
      <c r="B65" s="274"/>
      <c r="C65" s="274"/>
      <c r="D65" s="274"/>
      <c r="E65" s="274"/>
      <c r="F65" s="274"/>
      <c r="G65" s="274"/>
      <c r="H65" s="274"/>
      <c r="I65" s="270"/>
      <c r="J65" s="46"/>
      <c r="K65" s="46"/>
      <c r="L65" s="46"/>
      <c r="M65" s="46"/>
      <c r="N65" s="46"/>
      <c r="O65" s="46"/>
      <c r="P65" s="46"/>
      <c r="Q65" s="175"/>
      <c r="R65" s="175"/>
      <c r="S65" s="175"/>
      <c r="T65" s="175"/>
      <c r="U65" s="175"/>
      <c r="V65" s="175"/>
      <c r="W65" s="175"/>
      <c r="X65" s="175"/>
      <c r="Y65" s="175"/>
      <c r="Z65" s="175"/>
    </row>
    <row r="66" spans="1:31" s="8" customFormat="1" ht="12.75">
      <c r="A66" s="186"/>
      <c r="B66" s="28"/>
      <c r="C66" s="28"/>
      <c r="D66" s="21"/>
      <c r="E66" s="21"/>
      <c r="F66" s="21"/>
      <c r="G66" s="12"/>
      <c r="H66" s="180"/>
      <c r="I66" s="12"/>
      <c r="J66" s="17"/>
      <c r="K66" s="17"/>
      <c r="L66" s="17"/>
      <c r="M66" s="17"/>
      <c r="N66" s="17"/>
      <c r="O66" s="17"/>
      <c r="P66" s="17"/>
      <c r="Q66" s="2"/>
      <c r="R66" s="2"/>
      <c r="S66" s="2"/>
      <c r="T66" s="2"/>
      <c r="U66" s="2"/>
      <c r="V66" s="2"/>
      <c r="W66" s="2"/>
      <c r="X66" s="2"/>
      <c r="Y66" s="2"/>
      <c r="Z66" s="2"/>
      <c r="AA66" s="65"/>
      <c r="AB66" s="65"/>
      <c r="AC66" s="65"/>
      <c r="AD66" s="65"/>
      <c r="AE66" s="65"/>
    </row>
    <row r="67" spans="1:26" ht="12.75" customHeight="1">
      <c r="A67" s="274" t="s">
        <v>398</v>
      </c>
      <c r="B67" s="274"/>
      <c r="C67" s="274"/>
      <c r="D67" s="274"/>
      <c r="E67" s="274"/>
      <c r="F67" s="274"/>
      <c r="G67" s="274"/>
      <c r="H67" s="274"/>
      <c r="I67" s="45"/>
      <c r="J67" s="46"/>
      <c r="K67" s="46"/>
      <c r="L67" s="46"/>
      <c r="M67" s="46"/>
      <c r="N67" s="46"/>
      <c r="O67" s="46"/>
      <c r="P67" s="46"/>
      <c r="Q67" s="175"/>
      <c r="R67" s="175"/>
      <c r="S67" s="175"/>
      <c r="T67" s="175"/>
      <c r="U67" s="175"/>
      <c r="V67" s="175"/>
      <c r="W67" s="175"/>
      <c r="X67" s="175"/>
      <c r="Y67" s="175"/>
      <c r="Z67" s="175"/>
    </row>
    <row r="68" spans="1:31" ht="38.25">
      <c r="A68" s="187">
        <v>1</v>
      </c>
      <c r="B68" s="57" t="s">
        <v>366</v>
      </c>
      <c r="C68" s="182"/>
      <c r="D68" s="57" t="s">
        <v>193</v>
      </c>
      <c r="E68" s="57" t="s">
        <v>144</v>
      </c>
      <c r="F68" s="57" t="s">
        <v>144</v>
      </c>
      <c r="G68" s="57">
        <v>1926</v>
      </c>
      <c r="H68" s="320">
        <v>959000</v>
      </c>
      <c r="I68" s="2" t="s">
        <v>244</v>
      </c>
      <c r="J68" s="70"/>
      <c r="K68" s="57" t="s">
        <v>367</v>
      </c>
      <c r="L68" s="57" t="s">
        <v>368</v>
      </c>
      <c r="M68" s="57" t="s">
        <v>369</v>
      </c>
      <c r="N68" s="57" t="s">
        <v>370</v>
      </c>
      <c r="O68" s="59"/>
      <c r="P68" s="59"/>
      <c r="Q68" s="28" t="s">
        <v>92</v>
      </c>
      <c r="R68" s="28" t="s">
        <v>92</v>
      </c>
      <c r="S68" s="28" t="s">
        <v>92</v>
      </c>
      <c r="T68" s="28" t="s">
        <v>92</v>
      </c>
      <c r="U68" s="71" t="s">
        <v>92</v>
      </c>
      <c r="V68" s="28" t="s">
        <v>92</v>
      </c>
      <c r="W68" s="28">
        <v>222</v>
      </c>
      <c r="X68" s="28"/>
      <c r="Y68" s="28" t="s">
        <v>144</v>
      </c>
      <c r="Z68" s="28" t="s">
        <v>144</v>
      </c>
      <c r="AA68" s="172"/>
      <c r="AB68" s="167"/>
      <c r="AC68" s="5"/>
      <c r="AD68" s="5"/>
      <c r="AE68" s="5"/>
    </row>
    <row r="69" spans="1:31" ht="38.25">
      <c r="A69" s="29">
        <v>2</v>
      </c>
      <c r="B69" s="28" t="s">
        <v>371</v>
      </c>
      <c r="C69" s="53"/>
      <c r="D69" s="28" t="s">
        <v>193</v>
      </c>
      <c r="E69" s="28" t="s">
        <v>144</v>
      </c>
      <c r="F69" s="28" t="s">
        <v>144</v>
      </c>
      <c r="G69" s="28" t="s">
        <v>372</v>
      </c>
      <c r="H69" s="346">
        <v>12733000</v>
      </c>
      <c r="I69" s="2" t="s">
        <v>129</v>
      </c>
      <c r="J69" s="28" t="s">
        <v>373</v>
      </c>
      <c r="K69" s="28" t="s">
        <v>367</v>
      </c>
      <c r="L69" s="28" t="s">
        <v>374</v>
      </c>
      <c r="M69" s="28" t="s">
        <v>375</v>
      </c>
      <c r="N69" s="28" t="s">
        <v>376</v>
      </c>
      <c r="O69" s="55"/>
      <c r="P69" s="55"/>
      <c r="Q69" s="28" t="s">
        <v>92</v>
      </c>
      <c r="R69" s="28" t="s">
        <v>92</v>
      </c>
      <c r="S69" s="28" t="s">
        <v>92</v>
      </c>
      <c r="T69" s="28" t="s">
        <v>92</v>
      </c>
      <c r="U69" s="71" t="s">
        <v>92</v>
      </c>
      <c r="V69" s="28" t="s">
        <v>92</v>
      </c>
      <c r="W69" s="28">
        <v>3563.48</v>
      </c>
      <c r="X69" s="28"/>
      <c r="Y69" s="28" t="s">
        <v>193</v>
      </c>
      <c r="Z69" s="28" t="s">
        <v>144</v>
      </c>
      <c r="AA69" s="172"/>
      <c r="AB69" s="167"/>
      <c r="AC69" s="5"/>
      <c r="AD69" s="5"/>
      <c r="AE69" s="5"/>
    </row>
    <row r="70" spans="1:31" ht="12.75">
      <c r="A70" s="29">
        <v>3</v>
      </c>
      <c r="B70" s="28" t="s">
        <v>377</v>
      </c>
      <c r="C70" s="53"/>
      <c r="D70" s="28"/>
      <c r="E70" s="28" t="s">
        <v>144</v>
      </c>
      <c r="F70" s="28" t="s">
        <v>144</v>
      </c>
      <c r="G70" s="28">
        <v>1984</v>
      </c>
      <c r="H70" s="346">
        <v>78000</v>
      </c>
      <c r="I70" s="2" t="s">
        <v>129</v>
      </c>
      <c r="J70" s="28"/>
      <c r="K70" s="28" t="s">
        <v>367</v>
      </c>
      <c r="L70" s="28"/>
      <c r="M70" s="28"/>
      <c r="N70" s="28"/>
      <c r="O70" s="55"/>
      <c r="P70" s="55"/>
      <c r="Q70" s="28"/>
      <c r="R70" s="28"/>
      <c r="S70" s="28"/>
      <c r="T70" s="28"/>
      <c r="U70" s="71"/>
      <c r="V70" s="28"/>
      <c r="W70" s="28"/>
      <c r="X70" s="28"/>
      <c r="Y70" s="28"/>
      <c r="Z70" s="28"/>
      <c r="AA70" s="172"/>
      <c r="AB70" s="167"/>
      <c r="AC70" s="5"/>
      <c r="AD70" s="5"/>
      <c r="AE70" s="5"/>
    </row>
    <row r="71" spans="1:31" ht="51">
      <c r="A71" s="29">
        <v>4</v>
      </c>
      <c r="B71" s="28" t="s">
        <v>378</v>
      </c>
      <c r="C71" s="53"/>
      <c r="D71" s="28" t="s">
        <v>193</v>
      </c>
      <c r="E71" s="28" t="s">
        <v>144</v>
      </c>
      <c r="F71" s="28" t="s">
        <v>144</v>
      </c>
      <c r="G71" s="28">
        <v>1996</v>
      </c>
      <c r="H71" s="320">
        <v>4000000</v>
      </c>
      <c r="I71" s="2" t="s">
        <v>244</v>
      </c>
      <c r="J71" s="28" t="s">
        <v>379</v>
      </c>
      <c r="K71" s="28" t="s">
        <v>380</v>
      </c>
      <c r="L71" s="28" t="s">
        <v>381</v>
      </c>
      <c r="M71" s="28" t="s">
        <v>382</v>
      </c>
      <c r="N71" s="28" t="s">
        <v>383</v>
      </c>
      <c r="O71" s="55"/>
      <c r="P71" s="55"/>
      <c r="Q71" s="28" t="s">
        <v>92</v>
      </c>
      <c r="R71" s="28" t="s">
        <v>92</v>
      </c>
      <c r="S71" s="28" t="s">
        <v>92</v>
      </c>
      <c r="T71" s="28" t="s">
        <v>92</v>
      </c>
      <c r="U71" s="28" t="s">
        <v>92</v>
      </c>
      <c r="V71" s="28" t="s">
        <v>92</v>
      </c>
      <c r="W71" s="28">
        <v>1464.6</v>
      </c>
      <c r="X71" s="28"/>
      <c r="Y71" s="28" t="s">
        <v>193</v>
      </c>
      <c r="Z71" s="28" t="s">
        <v>144</v>
      </c>
      <c r="AA71" s="173"/>
      <c r="AB71" s="167"/>
      <c r="AC71" s="5"/>
      <c r="AD71" s="5"/>
      <c r="AE71" s="5"/>
    </row>
    <row r="72" spans="1:31" s="8" customFormat="1" ht="14.25" customHeight="1">
      <c r="A72" s="273" t="s">
        <v>0</v>
      </c>
      <c r="B72" s="273" t="s">
        <v>0</v>
      </c>
      <c r="C72" s="273"/>
      <c r="D72" s="269"/>
      <c r="E72" s="269"/>
      <c r="F72" s="102"/>
      <c r="G72" s="103"/>
      <c r="H72" s="105">
        <f>SUM(H68:H71)</f>
        <v>17770000</v>
      </c>
      <c r="I72" s="170"/>
      <c r="J72" s="17"/>
      <c r="K72" s="17"/>
      <c r="L72" s="17"/>
      <c r="M72" s="17"/>
      <c r="N72" s="17"/>
      <c r="O72" s="17"/>
      <c r="P72" s="17"/>
      <c r="Q72" s="2"/>
      <c r="R72" s="2"/>
      <c r="S72" s="2"/>
      <c r="T72" s="2"/>
      <c r="U72" s="2"/>
      <c r="V72" s="2"/>
      <c r="W72" s="2"/>
      <c r="X72" s="2"/>
      <c r="Y72" s="2"/>
      <c r="Z72" s="2"/>
      <c r="AA72" s="65"/>
      <c r="AB72" s="65"/>
      <c r="AC72" s="65"/>
      <c r="AD72" s="65"/>
      <c r="AE72" s="65"/>
    </row>
    <row r="73" spans="1:31" s="8" customFormat="1" ht="15" customHeight="1">
      <c r="A73" s="279" t="s">
        <v>410</v>
      </c>
      <c r="B73" s="279"/>
      <c r="C73" s="279"/>
      <c r="D73" s="279"/>
      <c r="E73" s="279"/>
      <c r="F73" s="279"/>
      <c r="G73" s="279"/>
      <c r="H73" s="279"/>
      <c r="I73" s="176"/>
      <c r="J73" s="46"/>
      <c r="K73" s="46"/>
      <c r="L73" s="46"/>
      <c r="M73" s="46"/>
      <c r="N73" s="46"/>
      <c r="O73" s="46"/>
      <c r="P73" s="46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65"/>
      <c r="AB73" s="65"/>
      <c r="AC73" s="65"/>
      <c r="AD73" s="65"/>
      <c r="AE73" s="65"/>
    </row>
    <row r="74" spans="1:31" ht="63.75">
      <c r="A74" s="187">
        <v>1</v>
      </c>
      <c r="B74" s="28" t="s">
        <v>404</v>
      </c>
      <c r="C74" s="28"/>
      <c r="D74" s="56" t="s">
        <v>193</v>
      </c>
      <c r="E74" s="56" t="s">
        <v>144</v>
      </c>
      <c r="F74" s="56" t="s">
        <v>144</v>
      </c>
      <c r="G74" s="53" t="s">
        <v>105</v>
      </c>
      <c r="H74" s="133">
        <v>2306000</v>
      </c>
      <c r="I74" s="131" t="s">
        <v>244</v>
      </c>
      <c r="J74" s="28" t="s">
        <v>403</v>
      </c>
      <c r="K74" s="28" t="s">
        <v>402</v>
      </c>
      <c r="L74" s="28" t="s">
        <v>401</v>
      </c>
      <c r="M74" s="28" t="s">
        <v>400</v>
      </c>
      <c r="N74" s="28" t="s">
        <v>399</v>
      </c>
      <c r="O74" s="18"/>
      <c r="P74" s="18"/>
      <c r="Q74" s="28" t="s">
        <v>92</v>
      </c>
      <c r="R74" s="28" t="s">
        <v>92</v>
      </c>
      <c r="S74" s="28" t="s">
        <v>92</v>
      </c>
      <c r="T74" s="28" t="s">
        <v>92</v>
      </c>
      <c r="U74" s="28" t="s">
        <v>93</v>
      </c>
      <c r="V74" s="28" t="s">
        <v>92</v>
      </c>
      <c r="W74" s="28">
        <v>552.6</v>
      </c>
      <c r="X74" s="28"/>
      <c r="Y74" s="28" t="s">
        <v>193</v>
      </c>
      <c r="Z74" s="28" t="s">
        <v>144</v>
      </c>
      <c r="AA74" s="174"/>
      <c r="AB74" s="167"/>
      <c r="AC74" s="5"/>
      <c r="AD74" s="5"/>
      <c r="AE74" s="5"/>
    </row>
    <row r="75" spans="1:31" s="8" customFormat="1" ht="14.25" customHeight="1">
      <c r="A75" s="273" t="s">
        <v>0</v>
      </c>
      <c r="B75" s="273" t="s">
        <v>0</v>
      </c>
      <c r="C75" s="273"/>
      <c r="D75" s="269"/>
      <c r="E75" s="269"/>
      <c r="F75" s="102"/>
      <c r="G75" s="103"/>
      <c r="H75" s="105">
        <f>SUM(H74)</f>
        <v>2306000</v>
      </c>
      <c r="I75" s="170"/>
      <c r="J75" s="17"/>
      <c r="K75" s="17"/>
      <c r="L75" s="17"/>
      <c r="M75" s="17"/>
      <c r="N75" s="17"/>
      <c r="O75" s="17"/>
      <c r="P75" s="17"/>
      <c r="Q75" s="2"/>
      <c r="R75" s="2"/>
      <c r="S75" s="2"/>
      <c r="T75" s="2"/>
      <c r="U75" s="2"/>
      <c r="V75" s="2"/>
      <c r="W75" s="2"/>
      <c r="X75" s="2"/>
      <c r="Y75" s="2"/>
      <c r="Z75" s="2"/>
      <c r="AA75" s="65"/>
      <c r="AB75" s="65"/>
      <c r="AC75" s="65"/>
      <c r="AD75" s="65"/>
      <c r="AE75" s="65"/>
    </row>
    <row r="76" spans="1:31" s="8" customFormat="1" ht="14.25" customHeight="1">
      <c r="A76" s="278" t="s">
        <v>426</v>
      </c>
      <c r="B76" s="278"/>
      <c r="C76" s="278"/>
      <c r="D76" s="278"/>
      <c r="E76" s="278"/>
      <c r="F76" s="278"/>
      <c r="G76" s="278"/>
      <c r="H76" s="278"/>
      <c r="I76" s="177"/>
      <c r="J76" s="46"/>
      <c r="K76" s="46"/>
      <c r="L76" s="46"/>
      <c r="M76" s="46"/>
      <c r="N76" s="46"/>
      <c r="O76" s="46"/>
      <c r="P76" s="46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65"/>
      <c r="AB76" s="65"/>
      <c r="AC76" s="65"/>
      <c r="AD76" s="65"/>
      <c r="AE76" s="65"/>
    </row>
    <row r="77" spans="1:31" ht="63.75">
      <c r="A77" s="187">
        <v>1</v>
      </c>
      <c r="B77" s="28" t="s">
        <v>417</v>
      </c>
      <c r="C77" s="28"/>
      <c r="D77" s="78" t="s">
        <v>193</v>
      </c>
      <c r="E77" s="78" t="s">
        <v>144</v>
      </c>
      <c r="F77" s="143" t="s">
        <v>144</v>
      </c>
      <c r="G77" s="57">
        <v>1993</v>
      </c>
      <c r="H77" s="133">
        <v>6828000</v>
      </c>
      <c r="I77" s="143" t="s">
        <v>244</v>
      </c>
      <c r="J77" s="57" t="s">
        <v>416</v>
      </c>
      <c r="K77" s="57" t="s">
        <v>415</v>
      </c>
      <c r="L77" s="57" t="s">
        <v>414</v>
      </c>
      <c r="M77" s="57" t="s">
        <v>413</v>
      </c>
      <c r="N77" s="57" t="s">
        <v>412</v>
      </c>
      <c r="O77" s="83" t="s">
        <v>411</v>
      </c>
      <c r="Q77" s="28" t="s">
        <v>92</v>
      </c>
      <c r="R77" s="28" t="s">
        <v>92</v>
      </c>
      <c r="S77" s="28" t="s">
        <v>92</v>
      </c>
      <c r="T77" s="28" t="s">
        <v>92</v>
      </c>
      <c r="U77" s="28" t="s">
        <v>92</v>
      </c>
      <c r="V77" s="28" t="s">
        <v>92</v>
      </c>
      <c r="W77" s="28">
        <v>2500</v>
      </c>
      <c r="X77" s="28"/>
      <c r="Y77" s="28" t="s">
        <v>193</v>
      </c>
      <c r="Z77" s="28" t="s">
        <v>144</v>
      </c>
      <c r="AA77" s="174"/>
      <c r="AB77" s="167"/>
      <c r="AC77" s="5"/>
      <c r="AD77" s="5"/>
      <c r="AE77" s="5"/>
    </row>
    <row r="78" spans="1:31" s="8" customFormat="1" ht="13.5" customHeight="1" thickBot="1">
      <c r="A78" s="273" t="s">
        <v>0</v>
      </c>
      <c r="B78" s="273" t="s">
        <v>0</v>
      </c>
      <c r="C78" s="273"/>
      <c r="D78" s="269"/>
      <c r="E78" s="269"/>
      <c r="F78" s="102"/>
      <c r="G78" s="103"/>
      <c r="H78" s="105">
        <f>SUM(H77)</f>
        <v>6828000</v>
      </c>
      <c r="I78" s="170"/>
      <c r="J78" s="17"/>
      <c r="K78" s="17"/>
      <c r="L78" s="17"/>
      <c r="M78" s="17"/>
      <c r="N78" s="17"/>
      <c r="O78" s="17"/>
      <c r="P78" s="17"/>
      <c r="Q78" s="2"/>
      <c r="R78" s="2"/>
      <c r="S78" s="2"/>
      <c r="T78" s="2"/>
      <c r="U78" s="2"/>
      <c r="V78" s="2"/>
      <c r="W78" s="2"/>
      <c r="X78" s="2"/>
      <c r="Y78" s="2"/>
      <c r="Z78" s="2"/>
      <c r="AA78" s="65"/>
      <c r="AB78" s="65"/>
      <c r="AC78" s="65"/>
      <c r="AD78" s="65"/>
      <c r="AE78" s="65"/>
    </row>
    <row r="79" spans="1:31" s="8" customFormat="1" ht="13.5" thickBot="1">
      <c r="A79" s="188"/>
      <c r="B79" s="143"/>
      <c r="C79" s="337"/>
      <c r="D79" s="337"/>
      <c r="E79" s="337"/>
      <c r="F79" s="271" t="s">
        <v>51</v>
      </c>
      <c r="G79" s="272"/>
      <c r="H79" s="47">
        <f>SUM(H78,H75,H72,H64,H60,H55)</f>
        <v>60575865.89</v>
      </c>
      <c r="I79" s="5"/>
      <c r="J79" s="5"/>
      <c r="AA79" s="65"/>
      <c r="AB79" s="65"/>
      <c r="AC79" s="65"/>
      <c r="AD79" s="65"/>
      <c r="AE79" s="65"/>
    </row>
    <row r="80" spans="1:31" s="8" customFormat="1" ht="12.75">
      <c r="A80" s="188"/>
      <c r="B80" s="143"/>
      <c r="C80" s="143"/>
      <c r="D80" s="181"/>
      <c r="E80" s="181"/>
      <c r="F80" s="104"/>
      <c r="G80" s="5"/>
      <c r="H80" s="178"/>
      <c r="I80" s="5"/>
      <c r="J80" s="5"/>
      <c r="AA80" s="65"/>
      <c r="AB80" s="65"/>
      <c r="AC80" s="65"/>
      <c r="AD80" s="65"/>
      <c r="AE80" s="65"/>
    </row>
    <row r="81" spans="1:31" s="8" customFormat="1" ht="12.75">
      <c r="A81" s="188"/>
      <c r="B81" s="143"/>
      <c r="C81" s="143"/>
      <c r="D81" s="181"/>
      <c r="E81" s="181"/>
      <c r="F81" s="104"/>
      <c r="G81" s="5"/>
      <c r="H81" s="178"/>
      <c r="I81" s="5"/>
      <c r="J81" s="5"/>
      <c r="AA81" s="65"/>
      <c r="AB81" s="65"/>
      <c r="AC81" s="65"/>
      <c r="AD81" s="65"/>
      <c r="AE81" s="65"/>
    </row>
    <row r="82" spans="1:31" s="8" customFormat="1" ht="12.75">
      <c r="A82" s="188"/>
      <c r="B82" s="143"/>
      <c r="C82" s="143"/>
      <c r="D82" s="181"/>
      <c r="E82" s="181"/>
      <c r="F82" s="104"/>
      <c r="G82" s="5"/>
      <c r="H82" s="178"/>
      <c r="I82" s="5"/>
      <c r="J82" s="5"/>
      <c r="AA82" s="65"/>
      <c r="AB82" s="65"/>
      <c r="AC82" s="65"/>
      <c r="AD82" s="65"/>
      <c r="AE82" s="65"/>
    </row>
    <row r="83" ht="12.75" customHeight="1"/>
    <row r="84" spans="1:31" s="8" customFormat="1" ht="12.75">
      <c r="A84" s="188"/>
      <c r="B84" s="143"/>
      <c r="C84" s="143"/>
      <c r="D84" s="181"/>
      <c r="E84" s="181"/>
      <c r="F84" s="104"/>
      <c r="G84" s="5"/>
      <c r="H84" s="178"/>
      <c r="I84" s="5"/>
      <c r="J84" s="5"/>
      <c r="AA84" s="65"/>
      <c r="AB84" s="65"/>
      <c r="AC84" s="65"/>
      <c r="AD84" s="65"/>
      <c r="AE84" s="65"/>
    </row>
    <row r="85" spans="1:31" s="8" customFormat="1" ht="12.75">
      <c r="A85" s="188"/>
      <c r="B85" s="143"/>
      <c r="C85" s="143"/>
      <c r="D85" s="181"/>
      <c r="E85" s="181"/>
      <c r="F85" s="104"/>
      <c r="G85" s="5"/>
      <c r="H85" s="178"/>
      <c r="I85" s="5"/>
      <c r="J85" s="5"/>
      <c r="AA85" s="65"/>
      <c r="AB85" s="65"/>
      <c r="AC85" s="65"/>
      <c r="AD85" s="65"/>
      <c r="AE85" s="65"/>
    </row>
    <row r="87" ht="21.75" customHeight="1"/>
  </sheetData>
  <sheetProtection/>
  <mergeCells count="34">
    <mergeCell ref="E2:E3"/>
    <mergeCell ref="O2:O3"/>
    <mergeCell ref="P2:P3"/>
    <mergeCell ref="D2:D3"/>
    <mergeCell ref="F2:F3"/>
    <mergeCell ref="G2:G3"/>
    <mergeCell ref="H2:H3"/>
    <mergeCell ref="I2:I3"/>
    <mergeCell ref="A78:C78"/>
    <mergeCell ref="A67:H67"/>
    <mergeCell ref="A72:C72"/>
    <mergeCell ref="C2:C3"/>
    <mergeCell ref="A60:C60"/>
    <mergeCell ref="A56:H56"/>
    <mergeCell ref="A64:C64"/>
    <mergeCell ref="A76:H76"/>
    <mergeCell ref="A75:C75"/>
    <mergeCell ref="A73:H73"/>
    <mergeCell ref="AB2:AB3"/>
    <mergeCell ref="Z2:Z3"/>
    <mergeCell ref="J2:J3"/>
    <mergeCell ref="K2:K3"/>
    <mergeCell ref="L2:N2"/>
    <mergeCell ref="Q2:V2"/>
    <mergeCell ref="F79:G79"/>
    <mergeCell ref="W2:W3"/>
    <mergeCell ref="X2:X3"/>
    <mergeCell ref="Y2:Y3"/>
    <mergeCell ref="A4:F4"/>
    <mergeCell ref="A55:C55"/>
    <mergeCell ref="A2:A3"/>
    <mergeCell ref="B2:B3"/>
    <mergeCell ref="A61:H61"/>
    <mergeCell ref="A65:H6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&amp;CStrona &amp;P z &amp;N</oddFooter>
  </headerFooter>
  <rowBreaks count="1" manualBreakCount="1">
    <brk id="65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9"/>
  <sheetViews>
    <sheetView view="pageBreakPreview" zoomScale="75" zoomScaleNormal="90" zoomScaleSheetLayoutView="75" zoomScalePageLayoutView="0" workbookViewId="0" topLeftCell="A146">
      <selection activeCell="H152" sqref="H152"/>
    </sheetView>
  </sheetViews>
  <sheetFormatPr defaultColWidth="9.140625" defaultRowHeight="12.75"/>
  <cols>
    <col min="1" max="1" width="5.57421875" style="5" customWidth="1"/>
    <col min="2" max="2" width="47.57421875" style="15" customWidth="1"/>
    <col min="3" max="3" width="15.421875" style="7" customWidth="1"/>
    <col min="4" max="4" width="18.421875" style="19" customWidth="1"/>
    <col min="5" max="5" width="12.140625" style="0" bestFit="1" customWidth="1"/>
    <col min="6" max="6" width="11.140625" style="0" customWidth="1"/>
  </cols>
  <sheetData>
    <row r="1" spans="1:4" ht="12.75">
      <c r="A1" s="14" t="s">
        <v>87</v>
      </c>
      <c r="D1" s="24"/>
    </row>
    <row r="3" spans="1:4" ht="12.75">
      <c r="A3" s="281" t="s">
        <v>1</v>
      </c>
      <c r="B3" s="281"/>
      <c r="C3" s="281"/>
      <c r="D3" s="281"/>
    </row>
    <row r="4" spans="1:4" ht="25.5">
      <c r="A4" s="100" t="s">
        <v>11</v>
      </c>
      <c r="B4" s="100" t="s">
        <v>12</v>
      </c>
      <c r="C4" s="139" t="s">
        <v>13</v>
      </c>
      <c r="D4" s="92" t="s">
        <v>14</v>
      </c>
    </row>
    <row r="5" spans="1:4" ht="12.75" customHeight="1">
      <c r="A5" s="284" t="s">
        <v>284</v>
      </c>
      <c r="B5" s="285"/>
      <c r="C5" s="285"/>
      <c r="D5" s="286"/>
    </row>
    <row r="6" spans="1:4" s="8" customFormat="1" ht="12.75">
      <c r="A6" s="2">
        <v>1</v>
      </c>
      <c r="B6" s="55" t="s">
        <v>263</v>
      </c>
      <c r="C6" s="28">
        <v>2016</v>
      </c>
      <c r="D6" s="58">
        <v>549.55</v>
      </c>
    </row>
    <row r="7" spans="1:4" s="8" customFormat="1" ht="12.75">
      <c r="A7" s="2">
        <v>2</v>
      </c>
      <c r="B7" s="55" t="s">
        <v>264</v>
      </c>
      <c r="C7" s="28">
        <v>2016</v>
      </c>
      <c r="D7" s="58">
        <v>396.6</v>
      </c>
    </row>
    <row r="8" spans="1:4" s="8" customFormat="1" ht="12.75">
      <c r="A8" s="2">
        <v>3</v>
      </c>
      <c r="B8" s="55" t="s">
        <v>263</v>
      </c>
      <c r="C8" s="28">
        <v>2017</v>
      </c>
      <c r="D8" s="58">
        <v>638.63</v>
      </c>
    </row>
    <row r="9" spans="1:4" s="8" customFormat="1" ht="12.75">
      <c r="A9" s="2">
        <v>4</v>
      </c>
      <c r="B9" s="55" t="s">
        <v>262</v>
      </c>
      <c r="C9" s="28">
        <v>2017</v>
      </c>
      <c r="D9" s="58">
        <v>2638.76</v>
      </c>
    </row>
    <row r="10" spans="1:4" s="8" customFormat="1" ht="12.75">
      <c r="A10" s="2">
        <v>5</v>
      </c>
      <c r="B10" s="55" t="s">
        <v>265</v>
      </c>
      <c r="C10" s="28">
        <v>2017</v>
      </c>
      <c r="D10" s="58">
        <v>539</v>
      </c>
    </row>
    <row r="11" spans="1:4" s="8" customFormat="1" ht="12.75">
      <c r="A11" s="2">
        <v>6</v>
      </c>
      <c r="B11" s="55" t="s">
        <v>264</v>
      </c>
      <c r="C11" s="28">
        <v>2017</v>
      </c>
      <c r="D11" s="58">
        <v>724.99</v>
      </c>
    </row>
    <row r="12" spans="1:4" s="8" customFormat="1" ht="12.75">
      <c r="A12" s="2">
        <v>7</v>
      </c>
      <c r="B12" s="55" t="s">
        <v>263</v>
      </c>
      <c r="C12" s="28">
        <v>2017</v>
      </c>
      <c r="D12" s="58">
        <v>586.08</v>
      </c>
    </row>
    <row r="13" spans="1:4" s="8" customFormat="1" ht="12.75">
      <c r="A13" s="2">
        <v>8</v>
      </c>
      <c r="B13" s="55" t="s">
        <v>263</v>
      </c>
      <c r="C13" s="28">
        <v>2017</v>
      </c>
      <c r="D13" s="58">
        <v>586.08</v>
      </c>
    </row>
    <row r="14" spans="1:4" s="8" customFormat="1" ht="12.75">
      <c r="A14" s="2">
        <v>9</v>
      </c>
      <c r="B14" s="55" t="s">
        <v>263</v>
      </c>
      <c r="C14" s="28">
        <v>2017</v>
      </c>
      <c r="D14" s="58">
        <v>586.09</v>
      </c>
    </row>
    <row r="15" spans="1:4" s="8" customFormat="1" ht="12.75">
      <c r="A15" s="2">
        <v>10</v>
      </c>
      <c r="B15" s="55" t="s">
        <v>266</v>
      </c>
      <c r="C15" s="28">
        <v>2017</v>
      </c>
      <c r="D15" s="58">
        <v>9150</v>
      </c>
    </row>
    <row r="16" spans="1:4" s="8" customFormat="1" ht="12.75">
      <c r="A16" s="2">
        <v>11</v>
      </c>
      <c r="B16" s="55" t="s">
        <v>267</v>
      </c>
      <c r="C16" s="28">
        <v>2018</v>
      </c>
      <c r="D16" s="58">
        <v>1729</v>
      </c>
    </row>
    <row r="17" spans="1:4" s="8" customFormat="1" ht="12.75">
      <c r="A17" s="2">
        <v>12</v>
      </c>
      <c r="B17" s="55" t="s">
        <v>268</v>
      </c>
      <c r="C17" s="28">
        <v>2018</v>
      </c>
      <c r="D17" s="58">
        <v>608.25</v>
      </c>
    </row>
    <row r="18" spans="1:4" s="8" customFormat="1" ht="12.75">
      <c r="A18" s="2">
        <v>13</v>
      </c>
      <c r="B18" s="55" t="s">
        <v>269</v>
      </c>
      <c r="C18" s="28">
        <v>2018</v>
      </c>
      <c r="D18" s="58">
        <v>547.01</v>
      </c>
    </row>
    <row r="19" spans="1:4" s="8" customFormat="1" ht="12.75">
      <c r="A19" s="2">
        <v>14</v>
      </c>
      <c r="B19" s="55" t="s">
        <v>265</v>
      </c>
      <c r="C19" s="28">
        <v>2018</v>
      </c>
      <c r="D19" s="58">
        <v>709.83</v>
      </c>
    </row>
    <row r="20" spans="1:4" s="8" customFormat="1" ht="12.75">
      <c r="A20" s="2">
        <v>15</v>
      </c>
      <c r="B20" s="55" t="s">
        <v>270</v>
      </c>
      <c r="C20" s="28">
        <v>2018</v>
      </c>
      <c r="D20" s="58">
        <v>2199</v>
      </c>
    </row>
    <row r="21" spans="1:4" s="8" customFormat="1" ht="12.75">
      <c r="A21" s="2">
        <v>16</v>
      </c>
      <c r="B21" s="55" t="s">
        <v>271</v>
      </c>
      <c r="C21" s="28">
        <v>2018</v>
      </c>
      <c r="D21" s="58">
        <v>450</v>
      </c>
    </row>
    <row r="22" spans="1:4" s="8" customFormat="1" ht="12.75">
      <c r="A22" s="2">
        <v>17</v>
      </c>
      <c r="B22" s="55" t="s">
        <v>272</v>
      </c>
      <c r="C22" s="28">
        <v>2019</v>
      </c>
      <c r="D22" s="58">
        <v>212</v>
      </c>
    </row>
    <row r="23" spans="1:4" s="8" customFormat="1" ht="12.75">
      <c r="A23" s="2">
        <v>18</v>
      </c>
      <c r="B23" s="55" t="s">
        <v>273</v>
      </c>
      <c r="C23" s="28">
        <v>2019</v>
      </c>
      <c r="D23" s="58">
        <v>179.54</v>
      </c>
    </row>
    <row r="24" spans="1:4" s="8" customFormat="1" ht="12.75">
      <c r="A24" s="2">
        <v>19</v>
      </c>
      <c r="B24" s="55" t="s">
        <v>436</v>
      </c>
      <c r="C24" s="28">
        <v>2020</v>
      </c>
      <c r="D24" s="58">
        <v>549</v>
      </c>
    </row>
    <row r="25" spans="1:4" s="8" customFormat="1" ht="12.75">
      <c r="A25" s="2">
        <v>20</v>
      </c>
      <c r="B25" s="55" t="s">
        <v>437</v>
      </c>
      <c r="C25" s="28">
        <v>2020</v>
      </c>
      <c r="D25" s="58">
        <v>1089.01</v>
      </c>
    </row>
    <row r="26" spans="1:4" s="8" customFormat="1" ht="12.75">
      <c r="A26" s="2">
        <v>21</v>
      </c>
      <c r="B26" s="55" t="s">
        <v>262</v>
      </c>
      <c r="C26" s="28">
        <v>2020</v>
      </c>
      <c r="D26" s="58">
        <v>2699</v>
      </c>
    </row>
    <row r="27" spans="1:4" s="8" customFormat="1" ht="12.75">
      <c r="A27" s="2">
        <v>22</v>
      </c>
      <c r="B27" s="55" t="s">
        <v>262</v>
      </c>
      <c r="C27" s="28">
        <v>2020</v>
      </c>
      <c r="D27" s="58">
        <v>2305.77</v>
      </c>
    </row>
    <row r="28" spans="1:4" s="8" customFormat="1" ht="12.75">
      <c r="A28" s="152"/>
      <c r="B28" s="153" t="s">
        <v>0</v>
      </c>
      <c r="C28" s="152"/>
      <c r="D28" s="27">
        <f>SUM(D6:D27)</f>
        <v>29673.19</v>
      </c>
    </row>
    <row r="29" spans="1:4" ht="13.5" customHeight="1">
      <c r="A29" s="274" t="s">
        <v>310</v>
      </c>
      <c r="B29" s="274"/>
      <c r="C29" s="274"/>
      <c r="D29" s="274"/>
    </row>
    <row r="30" spans="1:4" s="10" customFormat="1" ht="12.75">
      <c r="A30" s="2"/>
      <c r="B30" s="2" t="s">
        <v>172</v>
      </c>
      <c r="C30" s="39"/>
      <c r="D30" s="40"/>
    </row>
    <row r="31" spans="1:4" s="10" customFormat="1" ht="13.5" customHeight="1">
      <c r="A31" s="274" t="s">
        <v>339</v>
      </c>
      <c r="B31" s="274"/>
      <c r="C31" s="274"/>
      <c r="D31" s="274"/>
    </row>
    <row r="32" spans="1:4" s="10" customFormat="1" ht="13.5" customHeight="1">
      <c r="A32" s="28">
        <v>1</v>
      </c>
      <c r="B32" s="136" t="s">
        <v>317</v>
      </c>
      <c r="C32" s="57">
        <v>2017</v>
      </c>
      <c r="D32" s="137">
        <v>754.12</v>
      </c>
    </row>
    <row r="33" spans="1:4" s="10" customFormat="1" ht="13.5" customHeight="1">
      <c r="A33" s="152"/>
      <c r="B33" s="153" t="s">
        <v>0</v>
      </c>
      <c r="C33" s="152"/>
      <c r="D33" s="23">
        <f>SUM(D32:D32)</f>
        <v>754.12</v>
      </c>
    </row>
    <row r="34" spans="1:4" s="10" customFormat="1" ht="13.5" customHeight="1">
      <c r="A34" s="274" t="s">
        <v>365</v>
      </c>
      <c r="B34" s="274"/>
      <c r="C34" s="274"/>
      <c r="D34" s="274"/>
    </row>
    <row r="35" spans="1:4" s="10" customFormat="1" ht="13.5" customHeight="1">
      <c r="A35" s="2">
        <v>1</v>
      </c>
      <c r="B35" s="55" t="s">
        <v>342</v>
      </c>
      <c r="C35" s="28">
        <v>2016</v>
      </c>
      <c r="D35" s="69">
        <v>1962.01</v>
      </c>
    </row>
    <row r="36" spans="1:4" s="10" customFormat="1" ht="13.5" customHeight="1">
      <c r="A36" s="2">
        <v>2</v>
      </c>
      <c r="B36" s="55" t="s">
        <v>586</v>
      </c>
      <c r="C36" s="28">
        <v>2016</v>
      </c>
      <c r="D36" s="69">
        <v>7682.01</v>
      </c>
    </row>
    <row r="37" spans="1:4" s="10" customFormat="1" ht="13.5" customHeight="1">
      <c r="A37" s="2">
        <v>3</v>
      </c>
      <c r="B37" s="55" t="s">
        <v>343</v>
      </c>
      <c r="C37" s="28">
        <v>2016</v>
      </c>
      <c r="D37" s="69">
        <v>4530</v>
      </c>
    </row>
    <row r="38" spans="1:4" s="10" customFormat="1" ht="13.5" customHeight="1">
      <c r="A38" s="2">
        <v>4</v>
      </c>
      <c r="B38" s="55" t="s">
        <v>344</v>
      </c>
      <c r="C38" s="28">
        <v>2016</v>
      </c>
      <c r="D38" s="69">
        <v>396.6</v>
      </c>
    </row>
    <row r="39" spans="1:4" s="10" customFormat="1" ht="13.5" customHeight="1">
      <c r="A39" s="2">
        <v>5</v>
      </c>
      <c r="B39" s="55" t="s">
        <v>345</v>
      </c>
      <c r="C39" s="28">
        <v>2016</v>
      </c>
      <c r="D39" s="69">
        <v>511.15</v>
      </c>
    </row>
    <row r="40" spans="1:4" s="10" customFormat="1" ht="13.5" customHeight="1">
      <c r="A40" s="2">
        <v>6</v>
      </c>
      <c r="B40" s="55" t="s">
        <v>346</v>
      </c>
      <c r="C40" s="28">
        <v>2016</v>
      </c>
      <c r="D40" s="69">
        <v>2224.18</v>
      </c>
    </row>
    <row r="41" spans="1:4" s="10" customFormat="1" ht="13.5" customHeight="1">
      <c r="A41" s="2">
        <v>7</v>
      </c>
      <c r="B41" s="55" t="s">
        <v>347</v>
      </c>
      <c r="C41" s="28">
        <v>2016</v>
      </c>
      <c r="D41" s="69">
        <v>334.79</v>
      </c>
    </row>
    <row r="42" spans="1:4" s="10" customFormat="1" ht="13.5" customHeight="1">
      <c r="A42" s="2">
        <v>8</v>
      </c>
      <c r="B42" s="55" t="s">
        <v>348</v>
      </c>
      <c r="C42" s="28">
        <v>2016</v>
      </c>
      <c r="D42" s="69">
        <v>300.64</v>
      </c>
    </row>
    <row r="43" spans="1:4" s="10" customFormat="1" ht="13.5" customHeight="1">
      <c r="A43" s="2">
        <v>9</v>
      </c>
      <c r="B43" s="55" t="s">
        <v>349</v>
      </c>
      <c r="C43" s="28">
        <v>2017</v>
      </c>
      <c r="D43" s="69">
        <v>627.3</v>
      </c>
    </row>
    <row r="44" spans="1:4" s="10" customFormat="1" ht="13.5" customHeight="1">
      <c r="A44" s="2">
        <v>10</v>
      </c>
      <c r="B44" s="55" t="s">
        <v>350</v>
      </c>
      <c r="C44" s="28">
        <v>2017</v>
      </c>
      <c r="D44" s="58">
        <v>3200.9</v>
      </c>
    </row>
    <row r="45" spans="1:4" s="10" customFormat="1" ht="13.5" customHeight="1">
      <c r="A45" s="2">
        <v>11</v>
      </c>
      <c r="B45" s="55" t="s">
        <v>351</v>
      </c>
      <c r="C45" s="28">
        <v>2017</v>
      </c>
      <c r="D45" s="58">
        <v>600.9</v>
      </c>
    </row>
    <row r="46" spans="1:4" s="10" customFormat="1" ht="13.5" customHeight="1">
      <c r="A46" s="2">
        <v>12</v>
      </c>
      <c r="B46" s="55" t="s">
        <v>352</v>
      </c>
      <c r="C46" s="28">
        <v>2017</v>
      </c>
      <c r="D46" s="58">
        <v>491.99</v>
      </c>
    </row>
    <row r="47" spans="1:4" s="10" customFormat="1" ht="13.5" customHeight="1">
      <c r="A47" s="2">
        <v>13</v>
      </c>
      <c r="B47" s="55" t="s">
        <v>353</v>
      </c>
      <c r="C47" s="28">
        <v>2017</v>
      </c>
      <c r="D47" s="58">
        <v>311.19</v>
      </c>
    </row>
    <row r="48" spans="1:4" s="10" customFormat="1" ht="13.5" customHeight="1">
      <c r="A48" s="2">
        <v>14</v>
      </c>
      <c r="B48" s="55" t="s">
        <v>354</v>
      </c>
      <c r="C48" s="28">
        <v>2017</v>
      </c>
      <c r="D48" s="58">
        <v>269</v>
      </c>
    </row>
    <row r="49" spans="1:4" s="10" customFormat="1" ht="13.5" customHeight="1">
      <c r="A49" s="2">
        <v>15</v>
      </c>
      <c r="B49" s="55" t="s">
        <v>355</v>
      </c>
      <c r="C49" s="28">
        <v>2018</v>
      </c>
      <c r="D49" s="58">
        <v>1476</v>
      </c>
    </row>
    <row r="50" spans="1:4" s="10" customFormat="1" ht="13.5" customHeight="1">
      <c r="A50" s="2">
        <v>16</v>
      </c>
      <c r="B50" s="55" t="s">
        <v>356</v>
      </c>
      <c r="C50" s="28">
        <v>2018</v>
      </c>
      <c r="D50" s="58">
        <v>1070.1</v>
      </c>
    </row>
    <row r="51" spans="1:4" s="10" customFormat="1" ht="13.5" customHeight="1">
      <c r="A51" s="2">
        <v>17</v>
      </c>
      <c r="B51" s="55" t="s">
        <v>357</v>
      </c>
      <c r="C51" s="28">
        <v>2018</v>
      </c>
      <c r="D51" s="58">
        <v>2988.9</v>
      </c>
    </row>
    <row r="52" spans="1:4" s="10" customFormat="1" ht="13.5" customHeight="1">
      <c r="A52" s="2">
        <v>18</v>
      </c>
      <c r="B52" s="55" t="s">
        <v>358</v>
      </c>
      <c r="C52" s="28">
        <v>2018</v>
      </c>
      <c r="D52" s="58">
        <v>923.73</v>
      </c>
    </row>
    <row r="53" spans="1:4" s="10" customFormat="1" ht="13.5" customHeight="1">
      <c r="A53" s="2">
        <v>19</v>
      </c>
      <c r="B53" s="55" t="s">
        <v>359</v>
      </c>
      <c r="C53" s="28">
        <v>2018</v>
      </c>
      <c r="D53" s="58">
        <v>322.26</v>
      </c>
    </row>
    <row r="54" spans="1:4" s="10" customFormat="1" ht="13.5" customHeight="1">
      <c r="A54" s="2">
        <v>20</v>
      </c>
      <c r="B54" s="55" t="s">
        <v>360</v>
      </c>
      <c r="C54" s="28">
        <v>2018</v>
      </c>
      <c r="D54" s="58">
        <v>641.75</v>
      </c>
    </row>
    <row r="55" spans="1:4" s="10" customFormat="1" ht="13.5" customHeight="1">
      <c r="A55" s="2">
        <v>21</v>
      </c>
      <c r="B55" s="55" t="s">
        <v>360</v>
      </c>
      <c r="C55" s="28">
        <v>2018</v>
      </c>
      <c r="D55" s="58">
        <v>629.45</v>
      </c>
    </row>
    <row r="56" spans="1:4" s="10" customFormat="1" ht="13.5" customHeight="1">
      <c r="A56" s="2">
        <v>22</v>
      </c>
      <c r="B56" s="55" t="s">
        <v>361</v>
      </c>
      <c r="C56" s="28">
        <v>2018</v>
      </c>
      <c r="D56" s="58">
        <v>641.75</v>
      </c>
    </row>
    <row r="57" spans="1:4" s="10" customFormat="1" ht="13.5" customHeight="1">
      <c r="A57" s="2">
        <v>23</v>
      </c>
      <c r="B57" s="55" t="s">
        <v>362</v>
      </c>
      <c r="C57" s="28">
        <v>2019</v>
      </c>
      <c r="D57" s="58">
        <v>1661.71</v>
      </c>
    </row>
    <row r="58" spans="1:4" s="10" customFormat="1" ht="22.5" customHeight="1">
      <c r="A58" s="2">
        <v>24</v>
      </c>
      <c r="B58" s="55" t="s">
        <v>363</v>
      </c>
      <c r="C58" s="28">
        <v>2019</v>
      </c>
      <c r="D58" s="58">
        <v>2399.99</v>
      </c>
    </row>
    <row r="59" spans="1:4" s="10" customFormat="1" ht="13.5" customHeight="1">
      <c r="A59" s="2">
        <v>25</v>
      </c>
      <c r="B59" s="55" t="s">
        <v>364</v>
      </c>
      <c r="C59" s="28">
        <v>2019</v>
      </c>
      <c r="D59" s="58">
        <v>311.19</v>
      </c>
    </row>
    <row r="60" spans="1:4" s="10" customFormat="1" ht="13.5" customHeight="1">
      <c r="A60" s="2">
        <v>26</v>
      </c>
      <c r="B60" s="55" t="s">
        <v>587</v>
      </c>
      <c r="C60" s="28">
        <v>2020</v>
      </c>
      <c r="D60" s="58">
        <v>549</v>
      </c>
    </row>
    <row r="61" spans="1:4" s="10" customFormat="1" ht="27.75" customHeight="1">
      <c r="A61" s="2">
        <v>27</v>
      </c>
      <c r="B61" s="55" t="s">
        <v>588</v>
      </c>
      <c r="C61" s="28">
        <v>2020</v>
      </c>
      <c r="D61" s="58">
        <v>1499.99</v>
      </c>
    </row>
    <row r="62" spans="1:4" s="8" customFormat="1" ht="12.75" customHeight="1">
      <c r="A62" s="152"/>
      <c r="B62" s="153" t="s">
        <v>0</v>
      </c>
      <c r="C62" s="152"/>
      <c r="D62" s="23">
        <f>SUM(D35:D61)</f>
        <v>38558.48</v>
      </c>
    </row>
    <row r="63" spans="1:4" s="8" customFormat="1" ht="12.75" customHeight="1">
      <c r="A63" s="274" t="s">
        <v>398</v>
      </c>
      <c r="B63" s="274"/>
      <c r="C63" s="274"/>
      <c r="D63" s="274"/>
    </row>
    <row r="64" spans="1:4" s="8" customFormat="1" ht="25.5">
      <c r="A64" s="2">
        <v>1</v>
      </c>
      <c r="B64" s="55" t="s">
        <v>384</v>
      </c>
      <c r="C64" s="28">
        <v>2016</v>
      </c>
      <c r="D64" s="73">
        <v>7800</v>
      </c>
    </row>
    <row r="65" spans="1:4" s="8" customFormat="1" ht="12.75">
      <c r="A65" s="2">
        <v>2</v>
      </c>
      <c r="B65" s="55" t="s">
        <v>385</v>
      </c>
      <c r="C65" s="28">
        <v>2017</v>
      </c>
      <c r="D65" s="72">
        <v>4495</v>
      </c>
    </row>
    <row r="66" spans="1:4" s="8" customFormat="1" ht="12.75">
      <c r="A66" s="2">
        <v>3</v>
      </c>
      <c r="B66" s="55" t="s">
        <v>386</v>
      </c>
      <c r="C66" s="28">
        <v>2018</v>
      </c>
      <c r="D66" s="72">
        <v>11800</v>
      </c>
    </row>
    <row r="67" spans="1:4" s="8" customFormat="1" ht="12.75">
      <c r="A67" s="2">
        <v>4</v>
      </c>
      <c r="B67" s="55" t="s">
        <v>592</v>
      </c>
      <c r="C67" s="28">
        <v>2020</v>
      </c>
      <c r="D67" s="72">
        <v>598</v>
      </c>
    </row>
    <row r="68" spans="1:4" s="8" customFormat="1" ht="12.75">
      <c r="A68" s="2">
        <v>5</v>
      </c>
      <c r="B68" s="55" t="s">
        <v>593</v>
      </c>
      <c r="C68" s="28">
        <v>2020</v>
      </c>
      <c r="D68" s="72">
        <v>2480</v>
      </c>
    </row>
    <row r="69" spans="1:4" ht="12.75">
      <c r="A69" s="152"/>
      <c r="B69" s="153" t="s">
        <v>0</v>
      </c>
      <c r="C69" s="152"/>
      <c r="D69" s="27">
        <f>SUM(D64:D68)</f>
        <v>27173</v>
      </c>
    </row>
    <row r="70" spans="1:4" ht="12.75">
      <c r="A70" s="274" t="s">
        <v>410</v>
      </c>
      <c r="B70" s="274"/>
      <c r="C70" s="274"/>
      <c r="D70" s="274"/>
    </row>
    <row r="71" spans="1:4" ht="25.5">
      <c r="A71" s="2">
        <v>1</v>
      </c>
      <c r="B71" s="55" t="s">
        <v>406</v>
      </c>
      <c r="C71" s="28">
        <v>2016</v>
      </c>
      <c r="D71" s="80">
        <v>9490</v>
      </c>
    </row>
    <row r="72" spans="1:4" ht="12.75">
      <c r="A72" s="2">
        <v>2</v>
      </c>
      <c r="B72" s="55" t="s">
        <v>405</v>
      </c>
      <c r="C72" s="28">
        <v>2018</v>
      </c>
      <c r="D72" s="79">
        <v>2200.83</v>
      </c>
    </row>
    <row r="73" spans="1:4" ht="12.75">
      <c r="A73" s="2">
        <v>3</v>
      </c>
      <c r="B73" s="55" t="s">
        <v>596</v>
      </c>
      <c r="C73" s="28">
        <v>2018</v>
      </c>
      <c r="D73" s="58">
        <v>1877.37</v>
      </c>
    </row>
    <row r="74" spans="1:4" ht="12.75">
      <c r="A74" s="2">
        <v>4</v>
      </c>
      <c r="B74" s="55" t="s">
        <v>597</v>
      </c>
      <c r="C74" s="28">
        <v>2019</v>
      </c>
      <c r="D74" s="58">
        <v>7134</v>
      </c>
    </row>
    <row r="75" spans="1:4" ht="12.75">
      <c r="A75" s="2">
        <v>5</v>
      </c>
      <c r="B75" s="55" t="s">
        <v>598</v>
      </c>
      <c r="C75" s="28">
        <v>2018</v>
      </c>
      <c r="D75" s="58">
        <v>8999</v>
      </c>
    </row>
    <row r="76" spans="1:4" s="11" customFormat="1" ht="12.75">
      <c r="A76" s="152"/>
      <c r="B76" s="153" t="s">
        <v>0</v>
      </c>
      <c r="C76" s="152"/>
      <c r="D76" s="23">
        <f>SUM(D71:D75)</f>
        <v>29701.2</v>
      </c>
    </row>
    <row r="77" spans="1:4" s="3" customFormat="1" ht="12.75">
      <c r="A77" s="274" t="s">
        <v>426</v>
      </c>
      <c r="B77" s="274"/>
      <c r="C77" s="274"/>
      <c r="D77" s="274"/>
    </row>
    <row r="78" spans="1:4" ht="12.75">
      <c r="A78" s="2">
        <v>1</v>
      </c>
      <c r="B78" s="55" t="s">
        <v>421</v>
      </c>
      <c r="C78" s="28">
        <v>2017</v>
      </c>
      <c r="D78" s="58">
        <v>2189.98</v>
      </c>
    </row>
    <row r="79" spans="1:4" ht="12.75">
      <c r="A79" s="2">
        <v>2</v>
      </c>
      <c r="B79" s="55" t="s">
        <v>421</v>
      </c>
      <c r="C79" s="28">
        <v>2017</v>
      </c>
      <c r="D79" s="58">
        <v>2190</v>
      </c>
    </row>
    <row r="80" spans="1:4" ht="25.5">
      <c r="A80" s="2">
        <v>3</v>
      </c>
      <c r="B80" s="55" t="s">
        <v>420</v>
      </c>
      <c r="C80" s="28">
        <v>2019</v>
      </c>
      <c r="D80" s="58">
        <v>8000</v>
      </c>
    </row>
    <row r="81" spans="1:4" ht="25.5">
      <c r="A81" s="2">
        <v>4</v>
      </c>
      <c r="B81" s="55" t="s">
        <v>419</v>
      </c>
      <c r="C81" s="28">
        <v>2019</v>
      </c>
      <c r="D81" s="58">
        <v>4000</v>
      </c>
    </row>
    <row r="82" spans="1:4" ht="25.5">
      <c r="A82" s="2">
        <v>5</v>
      </c>
      <c r="B82" s="55" t="s">
        <v>418</v>
      </c>
      <c r="C82" s="28">
        <v>2019</v>
      </c>
      <c r="D82" s="58">
        <v>2000</v>
      </c>
    </row>
    <row r="83" spans="1:6" s="3" customFormat="1" ht="12.75" customHeight="1">
      <c r="A83" s="152"/>
      <c r="B83" s="153" t="s">
        <v>0</v>
      </c>
      <c r="C83" s="152"/>
      <c r="D83" s="26">
        <f>SUM(D78:D82)</f>
        <v>18379.98</v>
      </c>
      <c r="F83" s="9"/>
    </row>
    <row r="84" spans="1:6" s="3" customFormat="1" ht="12.75">
      <c r="A84" s="274" t="s">
        <v>615</v>
      </c>
      <c r="B84" s="274"/>
      <c r="C84" s="274"/>
      <c r="D84" s="274"/>
      <c r="F84" s="9"/>
    </row>
    <row r="85" spans="1:6" s="3" customFormat="1" ht="12.75">
      <c r="A85" s="2">
        <v>1</v>
      </c>
      <c r="B85" s="59" t="s">
        <v>602</v>
      </c>
      <c r="C85" s="57">
        <v>2019</v>
      </c>
      <c r="D85" s="138">
        <v>2450</v>
      </c>
      <c r="F85" s="9"/>
    </row>
    <row r="86" spans="1:6" s="3" customFormat="1" ht="12.75">
      <c r="A86" s="2">
        <v>2</v>
      </c>
      <c r="B86" s="59" t="s">
        <v>603</v>
      </c>
      <c r="C86" s="57">
        <v>2019</v>
      </c>
      <c r="D86" s="138">
        <v>759.9</v>
      </c>
      <c r="F86" s="9"/>
    </row>
    <row r="87" spans="1:6" s="3" customFormat="1" ht="12.75">
      <c r="A87" s="2">
        <v>3</v>
      </c>
      <c r="B87" s="55" t="s">
        <v>604</v>
      </c>
      <c r="C87" s="28">
        <v>2019</v>
      </c>
      <c r="D87" s="79">
        <v>1099.9</v>
      </c>
      <c r="F87" s="9"/>
    </row>
    <row r="88" spans="1:6" s="3" customFormat="1" ht="12.75">
      <c r="A88" s="2">
        <v>4</v>
      </c>
      <c r="B88" s="55" t="s">
        <v>605</v>
      </c>
      <c r="C88" s="28">
        <v>2019</v>
      </c>
      <c r="D88" s="79">
        <v>4504.7</v>
      </c>
      <c r="F88" s="9"/>
    </row>
    <row r="89" spans="1:6" s="3" customFormat="1" ht="12.75">
      <c r="A89" s="2">
        <v>5</v>
      </c>
      <c r="B89" s="55" t="s">
        <v>606</v>
      </c>
      <c r="C89" s="28">
        <v>2019</v>
      </c>
      <c r="D89" s="79">
        <v>5000.58</v>
      </c>
      <c r="F89" s="9"/>
    </row>
    <row r="90" spans="1:6" s="3" customFormat="1" ht="12.75">
      <c r="A90" s="2">
        <v>6</v>
      </c>
      <c r="B90" s="55" t="s">
        <v>607</v>
      </c>
      <c r="C90" s="28">
        <v>2019</v>
      </c>
      <c r="D90" s="79">
        <v>6143.26</v>
      </c>
      <c r="F90" s="9"/>
    </row>
    <row r="91" spans="1:6" s="3" customFormat="1" ht="12.75">
      <c r="A91" s="2">
        <v>7</v>
      </c>
      <c r="B91" s="55" t="s">
        <v>608</v>
      </c>
      <c r="C91" s="28">
        <v>2019</v>
      </c>
      <c r="D91" s="79">
        <v>4623.95</v>
      </c>
      <c r="F91" s="9"/>
    </row>
    <row r="92" spans="1:6" s="3" customFormat="1" ht="12.75">
      <c r="A92" s="2">
        <v>8</v>
      </c>
      <c r="B92" s="161" t="s">
        <v>609</v>
      </c>
      <c r="C92" s="162">
        <v>2019</v>
      </c>
      <c r="D92" s="163">
        <v>2715.22</v>
      </c>
      <c r="F92" s="9"/>
    </row>
    <row r="93" spans="1:6" s="3" customFormat="1" ht="12.75" customHeight="1">
      <c r="A93" s="152"/>
      <c r="B93" s="153" t="s">
        <v>0</v>
      </c>
      <c r="C93" s="152"/>
      <c r="D93" s="26">
        <f>SUM(D85:D92)</f>
        <v>27297.510000000002</v>
      </c>
      <c r="F93" s="9"/>
    </row>
    <row r="94" spans="1:6" s="3" customFormat="1" ht="12.75">
      <c r="A94" s="154"/>
      <c r="B94" s="154"/>
      <c r="C94" s="155"/>
      <c r="D94" s="156"/>
      <c r="F94" s="9"/>
    </row>
    <row r="95" spans="1:6" s="3" customFormat="1" ht="12.75">
      <c r="A95" s="154"/>
      <c r="B95" s="154"/>
      <c r="C95" s="155"/>
      <c r="D95" s="156"/>
      <c r="F95" s="9"/>
    </row>
    <row r="96" spans="1:4" s="8" customFormat="1" ht="12.75">
      <c r="A96" s="157"/>
      <c r="B96" s="158"/>
      <c r="C96" s="131"/>
      <c r="D96" s="159"/>
    </row>
    <row r="97" spans="1:4" s="8" customFormat="1" ht="12.75">
      <c r="A97" s="281" t="s">
        <v>2</v>
      </c>
      <c r="B97" s="281"/>
      <c r="C97" s="281"/>
      <c r="D97" s="281"/>
    </row>
    <row r="98" spans="1:4" s="8" customFormat="1" ht="25.5">
      <c r="A98" s="140" t="s">
        <v>11</v>
      </c>
      <c r="B98" s="140" t="s">
        <v>12</v>
      </c>
      <c r="C98" s="140" t="s">
        <v>13</v>
      </c>
      <c r="D98" s="164" t="s">
        <v>14</v>
      </c>
    </row>
    <row r="99" spans="1:4" ht="12.75">
      <c r="A99" s="274" t="s">
        <v>284</v>
      </c>
      <c r="B99" s="274"/>
      <c r="C99" s="274"/>
      <c r="D99" s="274"/>
    </row>
    <row r="100" spans="1:4" s="8" customFormat="1" ht="12.75">
      <c r="A100" s="2">
        <v>1</v>
      </c>
      <c r="B100" s="55" t="s">
        <v>277</v>
      </c>
      <c r="C100" s="28">
        <v>2016</v>
      </c>
      <c r="D100" s="58">
        <v>2013.1</v>
      </c>
    </row>
    <row r="101" spans="1:4" s="8" customFormat="1" ht="12.75">
      <c r="A101" s="2">
        <v>2</v>
      </c>
      <c r="B101" s="55" t="s">
        <v>276</v>
      </c>
      <c r="C101" s="28">
        <v>2017</v>
      </c>
      <c r="D101" s="58">
        <v>2200</v>
      </c>
    </row>
    <row r="102" spans="1:4" s="8" customFormat="1" ht="12.75">
      <c r="A102" s="2">
        <v>3</v>
      </c>
      <c r="B102" s="55" t="s">
        <v>275</v>
      </c>
      <c r="C102" s="28">
        <v>2017</v>
      </c>
      <c r="D102" s="58">
        <v>3019</v>
      </c>
    </row>
    <row r="103" spans="1:4" s="8" customFormat="1" ht="12.75">
      <c r="A103" s="2">
        <v>4</v>
      </c>
      <c r="B103" s="55" t="s">
        <v>274</v>
      </c>
      <c r="C103" s="28">
        <v>2017</v>
      </c>
      <c r="D103" s="58">
        <v>945.87</v>
      </c>
    </row>
    <row r="104" spans="1:4" s="8" customFormat="1" ht="12.75">
      <c r="A104" s="2">
        <v>5</v>
      </c>
      <c r="B104" s="55" t="s">
        <v>438</v>
      </c>
      <c r="C104" s="28">
        <v>2020</v>
      </c>
      <c r="D104" s="58">
        <v>2999.99</v>
      </c>
    </row>
    <row r="105" spans="1:4" s="8" customFormat="1" ht="12.75">
      <c r="A105" s="2">
        <v>6</v>
      </c>
      <c r="B105" s="55" t="s">
        <v>439</v>
      </c>
      <c r="C105" s="28">
        <v>2020</v>
      </c>
      <c r="D105" s="58">
        <v>999</v>
      </c>
    </row>
    <row r="106" spans="1:4" s="8" customFormat="1" ht="12.75">
      <c r="A106" s="152"/>
      <c r="B106" s="153" t="s">
        <v>0</v>
      </c>
      <c r="C106" s="152"/>
      <c r="D106" s="27">
        <f>SUM(D100:D105)</f>
        <v>12176.96</v>
      </c>
    </row>
    <row r="107" spans="1:4" ht="13.5" customHeight="1">
      <c r="A107" s="274" t="s">
        <v>310</v>
      </c>
      <c r="B107" s="274"/>
      <c r="C107" s="274"/>
      <c r="D107" s="274"/>
    </row>
    <row r="108" spans="1:4" s="10" customFormat="1" ht="12.75">
      <c r="A108" s="2"/>
      <c r="B108" s="1" t="s">
        <v>172</v>
      </c>
      <c r="C108" s="39"/>
      <c r="D108" s="40"/>
    </row>
    <row r="109" spans="1:4" s="10" customFormat="1" ht="13.5" customHeight="1">
      <c r="A109" s="274" t="s">
        <v>339</v>
      </c>
      <c r="B109" s="274"/>
      <c r="C109" s="274"/>
      <c r="D109" s="274"/>
    </row>
    <row r="110" spans="1:4" s="10" customFormat="1" ht="13.5" customHeight="1">
      <c r="A110" s="28">
        <v>1</v>
      </c>
      <c r="B110" s="186" t="s">
        <v>432</v>
      </c>
      <c r="C110" s="2">
        <v>2016</v>
      </c>
      <c r="D110" s="204">
        <v>618</v>
      </c>
    </row>
    <row r="111" spans="1:4" s="10" customFormat="1" ht="13.5" customHeight="1">
      <c r="A111" s="28">
        <v>2</v>
      </c>
      <c r="B111" s="186" t="s">
        <v>432</v>
      </c>
      <c r="C111" s="2">
        <v>2018</v>
      </c>
      <c r="D111" s="204">
        <v>618</v>
      </c>
    </row>
    <row r="112" spans="1:4" s="10" customFormat="1" ht="13.5" customHeight="1">
      <c r="A112" s="28">
        <v>3</v>
      </c>
      <c r="B112" s="186" t="s">
        <v>432</v>
      </c>
      <c r="C112" s="2">
        <v>2018</v>
      </c>
      <c r="D112" s="22">
        <v>618</v>
      </c>
    </row>
    <row r="113" spans="1:4" s="10" customFormat="1" ht="13.5" customHeight="1">
      <c r="A113" s="152"/>
      <c r="B113" s="153" t="s">
        <v>0</v>
      </c>
      <c r="C113" s="152"/>
      <c r="D113" s="23">
        <f>SUM(D110:D112)</f>
        <v>1854</v>
      </c>
    </row>
    <row r="114" spans="1:4" s="10" customFormat="1" ht="13.5" customHeight="1">
      <c r="A114" s="274" t="s">
        <v>365</v>
      </c>
      <c r="B114" s="274"/>
      <c r="C114" s="274"/>
      <c r="D114" s="274"/>
    </row>
    <row r="115" spans="1:4" s="10" customFormat="1" ht="27" customHeight="1">
      <c r="A115" s="2">
        <v>1</v>
      </c>
      <c r="B115" s="55" t="s">
        <v>589</v>
      </c>
      <c r="C115" s="28">
        <v>2020</v>
      </c>
      <c r="D115" s="58">
        <v>1059</v>
      </c>
    </row>
    <row r="116" spans="1:4" s="10" customFormat="1" ht="27" customHeight="1">
      <c r="A116" s="2">
        <v>2</v>
      </c>
      <c r="B116" s="107" t="s">
        <v>589</v>
      </c>
      <c r="C116" s="28">
        <v>2020</v>
      </c>
      <c r="D116" s="58">
        <v>1058.99</v>
      </c>
    </row>
    <row r="117" spans="1:4" s="10" customFormat="1" ht="27" customHeight="1">
      <c r="A117" s="2">
        <v>3</v>
      </c>
      <c r="B117" s="55" t="s">
        <v>590</v>
      </c>
      <c r="C117" s="28">
        <v>2019</v>
      </c>
      <c r="D117" s="58">
        <v>1004.9</v>
      </c>
    </row>
    <row r="118" spans="1:4" s="10" customFormat="1" ht="17.25" customHeight="1">
      <c r="A118" s="2">
        <v>4</v>
      </c>
      <c r="B118" s="55" t="s">
        <v>591</v>
      </c>
      <c r="C118" s="28">
        <v>2018</v>
      </c>
      <c r="D118" s="58">
        <v>1303.8</v>
      </c>
    </row>
    <row r="119" spans="1:4" s="10" customFormat="1" ht="13.5" customHeight="1">
      <c r="A119" s="152"/>
      <c r="B119" s="153" t="s">
        <v>0</v>
      </c>
      <c r="C119" s="152"/>
      <c r="D119" s="23">
        <f>SUM(D115:D118)</f>
        <v>4426.69</v>
      </c>
    </row>
    <row r="120" spans="1:4" s="8" customFormat="1" ht="12.75" customHeight="1">
      <c r="A120" s="274" t="s">
        <v>398</v>
      </c>
      <c r="B120" s="274"/>
      <c r="C120" s="274"/>
      <c r="D120" s="274"/>
    </row>
    <row r="121" spans="1:4" s="8" customFormat="1" ht="12.75">
      <c r="A121" s="2">
        <v>1</v>
      </c>
      <c r="B121" s="55" t="s">
        <v>387</v>
      </c>
      <c r="C121" s="53">
        <v>2016</v>
      </c>
      <c r="D121" s="75">
        <v>3870</v>
      </c>
    </row>
    <row r="122" spans="1:4" s="8" customFormat="1" ht="12.75">
      <c r="A122" s="2">
        <v>2</v>
      </c>
      <c r="B122" s="55" t="s">
        <v>388</v>
      </c>
      <c r="C122" s="53">
        <v>2016</v>
      </c>
      <c r="D122" s="75">
        <v>1290</v>
      </c>
    </row>
    <row r="123" spans="1:4" s="8" customFormat="1" ht="12.75">
      <c r="A123" s="2">
        <v>3</v>
      </c>
      <c r="B123" s="18" t="s">
        <v>389</v>
      </c>
      <c r="C123" s="53">
        <v>2016</v>
      </c>
      <c r="D123" s="76">
        <v>1498</v>
      </c>
    </row>
    <row r="124" spans="1:4" s="8" customFormat="1" ht="12.75">
      <c r="A124" s="2">
        <v>4</v>
      </c>
      <c r="B124" s="18" t="s">
        <v>390</v>
      </c>
      <c r="C124" s="53">
        <v>2016</v>
      </c>
      <c r="D124" s="74">
        <v>1050</v>
      </c>
    </row>
    <row r="125" spans="1:4" s="8" customFormat="1" ht="25.5">
      <c r="A125" s="2">
        <v>5</v>
      </c>
      <c r="B125" s="13" t="s">
        <v>391</v>
      </c>
      <c r="C125" s="53">
        <v>2016</v>
      </c>
      <c r="D125" s="165">
        <v>1170</v>
      </c>
    </row>
    <row r="126" spans="1:4" s="8" customFormat="1" ht="12.75">
      <c r="A126" s="2">
        <v>6</v>
      </c>
      <c r="B126" s="13" t="s">
        <v>392</v>
      </c>
      <c r="C126" s="53">
        <v>2017</v>
      </c>
      <c r="D126" s="77">
        <v>27860</v>
      </c>
    </row>
    <row r="127" spans="1:4" s="8" customFormat="1" ht="12.75">
      <c r="A127" s="2">
        <v>7</v>
      </c>
      <c r="B127" s="13" t="s">
        <v>393</v>
      </c>
      <c r="C127" s="53">
        <v>2017</v>
      </c>
      <c r="D127" s="77">
        <v>19950</v>
      </c>
    </row>
    <row r="128" spans="1:4" s="8" customFormat="1" ht="12.75">
      <c r="A128" s="2">
        <v>8</v>
      </c>
      <c r="B128" s="13" t="s">
        <v>394</v>
      </c>
      <c r="C128" s="53">
        <v>2019</v>
      </c>
      <c r="D128" s="77">
        <v>1483.4</v>
      </c>
    </row>
    <row r="129" spans="1:4" s="8" customFormat="1" ht="12.75">
      <c r="A129" s="2">
        <v>9</v>
      </c>
      <c r="B129" s="13" t="s">
        <v>395</v>
      </c>
      <c r="C129" s="53">
        <v>2019</v>
      </c>
      <c r="D129" s="77">
        <v>3720</v>
      </c>
    </row>
    <row r="130" spans="1:4" s="8" customFormat="1" ht="12.75">
      <c r="A130" s="2">
        <v>10</v>
      </c>
      <c r="B130" s="13" t="s">
        <v>396</v>
      </c>
      <c r="C130" s="53">
        <v>2019</v>
      </c>
      <c r="D130" s="77">
        <v>2980</v>
      </c>
    </row>
    <row r="131" spans="1:4" s="8" customFormat="1" ht="12.75">
      <c r="A131" s="2">
        <v>11</v>
      </c>
      <c r="B131" s="13" t="s">
        <v>397</v>
      </c>
      <c r="C131" s="53">
        <v>2019</v>
      </c>
      <c r="D131" s="77">
        <v>48384</v>
      </c>
    </row>
    <row r="132" spans="1:4" s="8" customFormat="1" ht="12.75">
      <c r="A132" s="2">
        <v>12</v>
      </c>
      <c r="B132" s="13" t="s">
        <v>594</v>
      </c>
      <c r="C132" s="53">
        <v>2020</v>
      </c>
      <c r="D132" s="77">
        <v>40458.3</v>
      </c>
    </row>
    <row r="133" spans="1:4" s="8" customFormat="1" ht="25.5">
      <c r="A133" s="2">
        <v>13</v>
      </c>
      <c r="B133" s="13" t="s">
        <v>595</v>
      </c>
      <c r="C133" s="53">
        <v>2020</v>
      </c>
      <c r="D133" s="165">
        <v>31850</v>
      </c>
    </row>
    <row r="134" spans="1:4" ht="12.75">
      <c r="A134" s="152"/>
      <c r="B134" s="153" t="s">
        <v>0</v>
      </c>
      <c r="C134" s="152"/>
      <c r="D134" s="27">
        <f>SUM(D121:D133)</f>
        <v>185563.7</v>
      </c>
    </row>
    <row r="135" spans="1:4" ht="12.75">
      <c r="A135" s="274" t="s">
        <v>410</v>
      </c>
      <c r="B135" s="274"/>
      <c r="C135" s="274"/>
      <c r="D135" s="274"/>
    </row>
    <row r="136" spans="1:4" ht="25.5">
      <c r="A136" s="2">
        <v>1</v>
      </c>
      <c r="B136" s="29" t="s">
        <v>409</v>
      </c>
      <c r="C136" s="53">
        <v>2016</v>
      </c>
      <c r="D136" s="81">
        <v>3198</v>
      </c>
    </row>
    <row r="137" spans="1:4" ht="12.75">
      <c r="A137" s="2">
        <v>2</v>
      </c>
      <c r="B137" s="82" t="s">
        <v>408</v>
      </c>
      <c r="C137" s="53">
        <v>2016</v>
      </c>
      <c r="D137" s="81">
        <v>860</v>
      </c>
    </row>
    <row r="138" spans="1:4" ht="12.75">
      <c r="A138" s="2">
        <v>3</v>
      </c>
      <c r="B138" s="55" t="s">
        <v>407</v>
      </c>
      <c r="C138" s="28">
        <v>2018</v>
      </c>
      <c r="D138" s="79">
        <v>1180</v>
      </c>
    </row>
    <row r="139" spans="1:4" s="11" customFormat="1" ht="12.75">
      <c r="A139" s="152"/>
      <c r="B139" s="153" t="s">
        <v>0</v>
      </c>
      <c r="C139" s="152"/>
      <c r="D139" s="23">
        <f>SUM(D136:D138)</f>
        <v>5238</v>
      </c>
    </row>
    <row r="140" spans="1:4" s="3" customFormat="1" ht="12.75">
      <c r="A140" s="274" t="s">
        <v>426</v>
      </c>
      <c r="B140" s="274"/>
      <c r="C140" s="274"/>
      <c r="D140" s="274"/>
    </row>
    <row r="141" spans="1:4" ht="25.5">
      <c r="A141" s="2">
        <v>1</v>
      </c>
      <c r="B141" s="55" t="s">
        <v>425</v>
      </c>
      <c r="C141" s="28">
        <v>2016</v>
      </c>
      <c r="D141" s="73">
        <v>1549</v>
      </c>
    </row>
    <row r="142" spans="1:4" ht="12.75">
      <c r="A142" s="2">
        <v>2</v>
      </c>
      <c r="B142" s="55" t="s">
        <v>424</v>
      </c>
      <c r="C142" s="28">
        <v>2017</v>
      </c>
      <c r="D142" s="79">
        <v>1799.99</v>
      </c>
    </row>
    <row r="143" spans="1:4" ht="12.75">
      <c r="A143" s="2">
        <v>3</v>
      </c>
      <c r="B143" s="55" t="s">
        <v>424</v>
      </c>
      <c r="C143" s="28">
        <v>2017</v>
      </c>
      <c r="D143" s="79">
        <v>1799.99</v>
      </c>
    </row>
    <row r="144" spans="1:4" ht="12.75">
      <c r="A144" s="2">
        <v>4</v>
      </c>
      <c r="B144" s="55" t="s">
        <v>423</v>
      </c>
      <c r="C144" s="28">
        <v>2017</v>
      </c>
      <c r="D144" s="79">
        <v>1799.99</v>
      </c>
    </row>
    <row r="145" spans="1:4" ht="25.5">
      <c r="A145" s="2">
        <v>5</v>
      </c>
      <c r="B145" s="55" t="s">
        <v>422</v>
      </c>
      <c r="C145" s="28">
        <v>2019</v>
      </c>
      <c r="D145" s="79">
        <v>1750.01</v>
      </c>
    </row>
    <row r="146" spans="1:4" ht="25.5">
      <c r="A146" s="2">
        <v>6</v>
      </c>
      <c r="B146" s="55" t="s">
        <v>422</v>
      </c>
      <c r="C146" s="28">
        <v>2019</v>
      </c>
      <c r="D146" s="79">
        <v>1749</v>
      </c>
    </row>
    <row r="147" spans="1:4" ht="12.75">
      <c r="A147" s="2">
        <v>7</v>
      </c>
      <c r="B147" s="55" t="s">
        <v>599</v>
      </c>
      <c r="C147" s="28">
        <v>2020</v>
      </c>
      <c r="D147" s="79">
        <v>19039.5</v>
      </c>
    </row>
    <row r="148" spans="1:4" ht="25.5">
      <c r="A148" s="2">
        <v>8</v>
      </c>
      <c r="B148" s="55" t="s">
        <v>600</v>
      </c>
      <c r="C148" s="28">
        <v>2020</v>
      </c>
      <c r="D148" s="79">
        <v>22750</v>
      </c>
    </row>
    <row r="149" spans="1:6" s="3" customFormat="1" ht="12.75" customHeight="1">
      <c r="A149" s="152"/>
      <c r="B149" s="153" t="s">
        <v>0</v>
      </c>
      <c r="C149" s="152"/>
      <c r="D149" s="26">
        <f>SUM(D141:D148)</f>
        <v>52237.479999999996</v>
      </c>
      <c r="F149" s="9"/>
    </row>
    <row r="150" spans="1:4" s="8" customFormat="1" ht="12.75">
      <c r="A150" s="274" t="s">
        <v>615</v>
      </c>
      <c r="B150" s="274"/>
      <c r="C150" s="274"/>
      <c r="D150" s="274"/>
    </row>
    <row r="151" spans="1:4" s="8" customFormat="1" ht="12.75">
      <c r="A151" s="2">
        <v>1</v>
      </c>
      <c r="B151" s="55" t="s">
        <v>610</v>
      </c>
      <c r="C151" s="28">
        <v>2019</v>
      </c>
      <c r="D151" s="79">
        <v>400.1</v>
      </c>
    </row>
    <row r="152" spans="1:4" s="8" customFormat="1" ht="12.75">
      <c r="A152" s="2">
        <v>2</v>
      </c>
      <c r="B152" s="55" t="s">
        <v>611</v>
      </c>
      <c r="C152" s="28">
        <v>2019</v>
      </c>
      <c r="D152" s="79">
        <v>4999.9</v>
      </c>
    </row>
    <row r="153" spans="1:4" s="8" customFormat="1" ht="12.75">
      <c r="A153" s="160">
        <v>3</v>
      </c>
      <c r="B153" s="161" t="s">
        <v>612</v>
      </c>
      <c r="C153" s="162">
        <v>2019</v>
      </c>
      <c r="D153" s="163">
        <v>469.9</v>
      </c>
    </row>
    <row r="154" spans="1:4" s="8" customFormat="1" ht="12.75">
      <c r="A154" s="2">
        <v>4</v>
      </c>
      <c r="B154" s="55" t="s">
        <v>612</v>
      </c>
      <c r="C154" s="28">
        <v>2019</v>
      </c>
      <c r="D154" s="79">
        <v>469.9</v>
      </c>
    </row>
    <row r="155" spans="1:4" s="8" customFormat="1" ht="12.75">
      <c r="A155" s="2">
        <v>5</v>
      </c>
      <c r="B155" s="55" t="s">
        <v>613</v>
      </c>
      <c r="C155" s="28">
        <v>2020</v>
      </c>
      <c r="D155" s="79">
        <v>1299</v>
      </c>
    </row>
    <row r="156" spans="1:4" s="8" customFormat="1" ht="12.75" customHeight="1">
      <c r="A156" s="152"/>
      <c r="B156" s="153" t="s">
        <v>0</v>
      </c>
      <c r="C156" s="152"/>
      <c r="D156" s="26">
        <f>SUM(D151:D155)</f>
        <v>7638.799999999999</v>
      </c>
    </row>
    <row r="157" spans="1:4" s="8" customFormat="1" ht="12.75" customHeight="1">
      <c r="A157" s="131"/>
      <c r="B157" s="141"/>
      <c r="C157" s="131"/>
      <c r="D157" s="166"/>
    </row>
    <row r="158" spans="1:4" s="8" customFormat="1" ht="12.75" customHeight="1">
      <c r="A158" s="131"/>
      <c r="B158" s="141"/>
      <c r="C158" s="131"/>
      <c r="D158" s="166"/>
    </row>
    <row r="159" spans="1:4" s="8" customFormat="1" ht="12.75" customHeight="1">
      <c r="A159" s="131"/>
      <c r="B159" s="141"/>
      <c r="C159" s="131"/>
      <c r="D159" s="166"/>
    </row>
    <row r="160" spans="1:4" s="8" customFormat="1" ht="12.75">
      <c r="A160" s="281" t="s">
        <v>616</v>
      </c>
      <c r="B160" s="281"/>
      <c r="C160" s="281"/>
      <c r="D160" s="281"/>
    </row>
    <row r="161" spans="1:4" s="8" customFormat="1" ht="31.5" customHeight="1">
      <c r="A161" s="139" t="s">
        <v>11</v>
      </c>
      <c r="B161" s="139" t="s">
        <v>12</v>
      </c>
      <c r="C161" s="139" t="s">
        <v>13</v>
      </c>
      <c r="D161" s="92" t="s">
        <v>14</v>
      </c>
    </row>
    <row r="162" spans="1:4" s="8" customFormat="1" ht="12.75" customHeight="1">
      <c r="A162" s="283" t="s">
        <v>615</v>
      </c>
      <c r="B162" s="283"/>
      <c r="C162" s="283"/>
      <c r="D162" s="283"/>
    </row>
    <row r="163" spans="1:4" s="8" customFormat="1" ht="12.75">
      <c r="A163" s="28">
        <v>1</v>
      </c>
      <c r="B163" s="55" t="s">
        <v>614</v>
      </c>
      <c r="C163" s="28">
        <v>2019</v>
      </c>
      <c r="D163" s="79">
        <v>18000</v>
      </c>
    </row>
    <row r="164" spans="1:4" s="8" customFormat="1" ht="12.75">
      <c r="A164" s="152"/>
      <c r="B164" s="153" t="s">
        <v>0</v>
      </c>
      <c r="C164" s="152"/>
      <c r="D164" s="79">
        <f>SUM(D163:D163)</f>
        <v>18000</v>
      </c>
    </row>
    <row r="165" spans="1:4" s="8" customFormat="1" ht="12.75">
      <c r="A165" s="15"/>
      <c r="B165" s="15"/>
      <c r="C165" s="16"/>
      <c r="D165" s="25"/>
    </row>
    <row r="166" spans="1:4" s="8" customFormat="1" ht="12.75">
      <c r="A166" s="15"/>
      <c r="B166" s="15"/>
      <c r="C166" s="16"/>
      <c r="D166" s="25"/>
    </row>
    <row r="167" spans="1:4" s="8" customFormat="1" ht="12.75">
      <c r="A167" s="15"/>
      <c r="B167" s="15"/>
      <c r="C167" s="16"/>
      <c r="D167" s="25"/>
    </row>
    <row r="168" spans="1:4" s="8" customFormat="1" ht="12.75">
      <c r="A168" s="15"/>
      <c r="B168" s="15"/>
      <c r="C168" s="16"/>
      <c r="D168" s="25"/>
    </row>
    <row r="169" spans="1:4" s="8" customFormat="1" ht="12.75">
      <c r="A169" s="15"/>
      <c r="B169" s="282" t="s">
        <v>15</v>
      </c>
      <c r="C169" s="282"/>
      <c r="D169" s="41">
        <f>SUM(D28,D33,D62,D69,D76,D83,D93)</f>
        <v>171537.48</v>
      </c>
    </row>
    <row r="170" spans="1:4" s="8" customFormat="1" ht="12.75">
      <c r="A170" s="15"/>
      <c r="B170" s="282" t="s">
        <v>16</v>
      </c>
      <c r="C170" s="282"/>
      <c r="D170" s="41">
        <f>SUM(D156,D149,D139,D134,D119,D113,D106)</f>
        <v>269135.63</v>
      </c>
    </row>
    <row r="171" spans="1:4" s="8" customFormat="1" ht="12.75">
      <c r="A171" s="15"/>
      <c r="B171" s="282" t="s">
        <v>620</v>
      </c>
      <c r="C171" s="282"/>
      <c r="D171" s="41">
        <f>SUM(D164)</f>
        <v>18000</v>
      </c>
    </row>
    <row r="172" spans="1:4" s="8" customFormat="1" ht="12.75">
      <c r="A172" s="15"/>
      <c r="B172" s="15"/>
      <c r="C172" s="259" t="s">
        <v>427</v>
      </c>
      <c r="D172" s="260">
        <f>SUM(D169:D171)</f>
        <v>458673.11</v>
      </c>
    </row>
    <row r="173" spans="1:4" s="8" customFormat="1" ht="12.75">
      <c r="A173" s="15"/>
      <c r="B173" s="15"/>
      <c r="C173" s="16"/>
      <c r="D173" s="25"/>
    </row>
    <row r="174" spans="1:4" s="8" customFormat="1" ht="12.75">
      <c r="A174" s="15"/>
      <c r="B174" s="15"/>
      <c r="C174" s="16"/>
      <c r="D174" s="25"/>
    </row>
    <row r="175" spans="1:4" s="8" customFormat="1" ht="12.75">
      <c r="A175" s="15"/>
      <c r="B175" s="15"/>
      <c r="C175" s="16"/>
      <c r="D175" s="25"/>
    </row>
    <row r="176" spans="1:4" s="8" customFormat="1" ht="12.75">
      <c r="A176" s="15"/>
      <c r="B176" s="15"/>
      <c r="C176" s="16"/>
      <c r="D176" s="25"/>
    </row>
    <row r="177" spans="1:4" s="8" customFormat="1" ht="12.75">
      <c r="A177" s="15"/>
      <c r="B177" s="15"/>
      <c r="C177" s="16"/>
      <c r="D177" s="25"/>
    </row>
    <row r="178" spans="1:4" s="8" customFormat="1" ht="12.75">
      <c r="A178" s="15"/>
      <c r="B178" s="15"/>
      <c r="C178" s="16"/>
      <c r="D178" s="25"/>
    </row>
    <row r="179" spans="1:4" s="8" customFormat="1" ht="12.75">
      <c r="A179" s="15"/>
      <c r="B179" s="15"/>
      <c r="C179" s="16"/>
      <c r="D179" s="25"/>
    </row>
    <row r="180" spans="1:4" s="8" customFormat="1" ht="12.75">
      <c r="A180" s="15"/>
      <c r="B180" s="15"/>
      <c r="C180" s="16"/>
      <c r="D180" s="25"/>
    </row>
    <row r="181" spans="1:4" s="8" customFormat="1" ht="12.75">
      <c r="A181" s="15"/>
      <c r="B181" s="15"/>
      <c r="C181" s="16"/>
      <c r="D181" s="25"/>
    </row>
    <row r="182" spans="1:4" s="8" customFormat="1" ht="12.75">
      <c r="A182" s="15"/>
      <c r="B182" s="15"/>
      <c r="C182" s="16"/>
      <c r="D182" s="25"/>
    </row>
    <row r="183" spans="1:4" s="8" customFormat="1" ht="12.75">
      <c r="A183" s="15"/>
      <c r="B183" s="15"/>
      <c r="C183" s="16"/>
      <c r="D183" s="25"/>
    </row>
    <row r="184" spans="1:4" s="8" customFormat="1" ht="14.25" customHeight="1">
      <c r="A184" s="15"/>
      <c r="B184" s="15"/>
      <c r="C184" s="16"/>
      <c r="D184" s="25"/>
    </row>
    <row r="185" spans="1:4" ht="12.75">
      <c r="A185" s="15"/>
      <c r="C185" s="16"/>
      <c r="D185" s="25"/>
    </row>
    <row r="186" spans="1:4" s="10" customFormat="1" ht="12.75">
      <c r="A186" s="15"/>
      <c r="B186" s="15"/>
      <c r="C186" s="16"/>
      <c r="D186" s="25"/>
    </row>
    <row r="187" spans="1:4" s="10" customFormat="1" ht="12.75">
      <c r="A187" s="15"/>
      <c r="B187" s="15"/>
      <c r="C187" s="16"/>
      <c r="D187" s="25"/>
    </row>
    <row r="188" spans="1:4" s="10" customFormat="1" ht="18" customHeight="1">
      <c r="A188" s="15"/>
      <c r="B188" s="15"/>
      <c r="C188" s="16"/>
      <c r="D188" s="25"/>
    </row>
    <row r="189" spans="1:4" ht="12.75">
      <c r="A189" s="15"/>
      <c r="C189" s="16"/>
      <c r="D189" s="25"/>
    </row>
    <row r="190" spans="1:4" s="3" customFormat="1" ht="12.75">
      <c r="A190" s="15"/>
      <c r="B190" s="15"/>
      <c r="C190" s="16"/>
      <c r="D190" s="25"/>
    </row>
    <row r="191" spans="1:4" s="3" customFormat="1" ht="12.75">
      <c r="A191" s="15"/>
      <c r="B191" s="15"/>
      <c r="C191" s="16"/>
      <c r="D191" s="25"/>
    </row>
    <row r="192" spans="1:4" ht="12.75">
      <c r="A192" s="15"/>
      <c r="C192" s="16"/>
      <c r="D192" s="25"/>
    </row>
    <row r="193" spans="1:4" s="8" customFormat="1" ht="12.75">
      <c r="A193" s="15"/>
      <c r="B193" s="15"/>
      <c r="C193" s="16"/>
      <c r="D193" s="25"/>
    </row>
    <row r="194" spans="1:4" s="8" customFormat="1" ht="12.75">
      <c r="A194" s="15"/>
      <c r="B194" s="15"/>
      <c r="C194" s="16"/>
      <c r="D194" s="25"/>
    </row>
    <row r="195" spans="1:4" s="8" customFormat="1" ht="12.75">
      <c r="A195" s="15"/>
      <c r="B195" s="15"/>
      <c r="C195" s="16"/>
      <c r="D195" s="25"/>
    </row>
    <row r="196" spans="1:4" s="8" customFormat="1" ht="12.75">
      <c r="A196" s="15"/>
      <c r="B196" s="15"/>
      <c r="C196" s="16"/>
      <c r="D196" s="25"/>
    </row>
    <row r="197" spans="1:4" s="8" customFormat="1" ht="12.75">
      <c r="A197" s="15"/>
      <c r="B197" s="15"/>
      <c r="C197" s="16"/>
      <c r="D197" s="25"/>
    </row>
    <row r="198" spans="1:4" s="8" customFormat="1" ht="12.75">
      <c r="A198" s="15"/>
      <c r="B198" s="15"/>
      <c r="C198" s="16"/>
      <c r="D198" s="25"/>
    </row>
    <row r="199" spans="1:4" s="8" customFormat="1" ht="12.75">
      <c r="A199" s="15"/>
      <c r="B199" s="15"/>
      <c r="C199" s="16"/>
      <c r="D199" s="25"/>
    </row>
    <row r="200" spans="1:4" s="8" customFormat="1" ht="12.75">
      <c r="A200" s="15"/>
      <c r="B200" s="15"/>
      <c r="C200" s="16"/>
      <c r="D200" s="25"/>
    </row>
    <row r="201" spans="1:4" s="8" customFormat="1" ht="12.75">
      <c r="A201" s="15"/>
      <c r="B201" s="15"/>
      <c r="C201" s="16"/>
      <c r="D201" s="25"/>
    </row>
    <row r="202" spans="1:4" s="8" customFormat="1" ht="12.75">
      <c r="A202" s="15"/>
      <c r="B202" s="15"/>
      <c r="C202" s="16"/>
      <c r="D202" s="25"/>
    </row>
    <row r="203" spans="1:4" s="3" customFormat="1" ht="12.75">
      <c r="A203" s="15"/>
      <c r="B203" s="15"/>
      <c r="C203" s="16"/>
      <c r="D203" s="25"/>
    </row>
    <row r="204" spans="1:4" ht="12.75">
      <c r="A204" s="15"/>
      <c r="C204" s="16"/>
      <c r="D204" s="25"/>
    </row>
    <row r="205" spans="1:4" ht="12.75">
      <c r="A205" s="15"/>
      <c r="C205" s="16"/>
      <c r="D205" s="25"/>
    </row>
    <row r="206" spans="1:4" ht="12.75">
      <c r="A206" s="15"/>
      <c r="C206" s="16"/>
      <c r="D206" s="25"/>
    </row>
    <row r="207" spans="1:4" ht="12.75">
      <c r="A207" s="15"/>
      <c r="C207" s="16"/>
      <c r="D207" s="25"/>
    </row>
    <row r="208" spans="1:4" ht="12.75">
      <c r="A208" s="15"/>
      <c r="C208" s="16"/>
      <c r="D208" s="25"/>
    </row>
    <row r="209" spans="1:4" ht="12.75">
      <c r="A209" s="15"/>
      <c r="C209" s="16"/>
      <c r="D209" s="25"/>
    </row>
    <row r="210" spans="1:4" ht="12.75">
      <c r="A210" s="15"/>
      <c r="C210" s="16"/>
      <c r="D210" s="25"/>
    </row>
    <row r="211" spans="1:4" ht="12.75">
      <c r="A211" s="15"/>
      <c r="C211" s="16"/>
      <c r="D211" s="25"/>
    </row>
    <row r="212" spans="1:4" ht="12.75">
      <c r="A212" s="15"/>
      <c r="C212" s="16"/>
      <c r="D212" s="25"/>
    </row>
    <row r="213" spans="1:4" ht="12.75">
      <c r="A213" s="15"/>
      <c r="C213" s="16"/>
      <c r="D213" s="25"/>
    </row>
    <row r="214" spans="1:4" ht="12.75">
      <c r="A214" s="15"/>
      <c r="C214" s="16"/>
      <c r="D214" s="25"/>
    </row>
    <row r="215" spans="1:4" ht="12.75">
      <c r="A215" s="15"/>
      <c r="C215" s="16"/>
      <c r="D215" s="25"/>
    </row>
    <row r="216" spans="1:4" ht="14.25" customHeight="1">
      <c r="A216" s="15"/>
      <c r="C216" s="16"/>
      <c r="D216" s="25"/>
    </row>
    <row r="217" spans="1:4" ht="12.75">
      <c r="A217" s="15"/>
      <c r="C217" s="16"/>
      <c r="D217" s="25"/>
    </row>
    <row r="218" spans="1:4" ht="12.75">
      <c r="A218" s="15"/>
      <c r="C218" s="16"/>
      <c r="D218" s="25"/>
    </row>
    <row r="219" spans="1:4" ht="14.25" customHeight="1">
      <c r="A219" s="15"/>
      <c r="C219" s="16"/>
      <c r="D219" s="25"/>
    </row>
    <row r="220" spans="1:4" ht="12.75">
      <c r="A220" s="15"/>
      <c r="C220" s="16"/>
      <c r="D220" s="25"/>
    </row>
    <row r="221" spans="1:4" s="3" customFormat="1" ht="12.75">
      <c r="A221" s="15"/>
      <c r="B221" s="15"/>
      <c r="C221" s="16"/>
      <c r="D221" s="25"/>
    </row>
    <row r="222" spans="1:4" s="3" customFormat="1" ht="12.75">
      <c r="A222" s="15"/>
      <c r="B222" s="15"/>
      <c r="C222" s="16"/>
      <c r="D222" s="25"/>
    </row>
    <row r="223" spans="1:4" s="3" customFormat="1" ht="12.75">
      <c r="A223" s="15"/>
      <c r="B223" s="15"/>
      <c r="C223" s="16"/>
      <c r="D223" s="25"/>
    </row>
    <row r="224" spans="1:4" s="3" customFormat="1" ht="12.75">
      <c r="A224" s="15"/>
      <c r="B224" s="15"/>
      <c r="C224" s="16"/>
      <c r="D224" s="25"/>
    </row>
    <row r="225" spans="1:4" s="3" customFormat="1" ht="12.75">
      <c r="A225" s="15"/>
      <c r="B225" s="15"/>
      <c r="C225" s="16"/>
      <c r="D225" s="25"/>
    </row>
    <row r="226" spans="1:4" s="3" customFormat="1" ht="12.75">
      <c r="A226" s="15"/>
      <c r="B226" s="15"/>
      <c r="C226" s="16"/>
      <c r="D226" s="25"/>
    </row>
    <row r="227" spans="1:4" s="3" customFormat="1" ht="12.75">
      <c r="A227" s="15"/>
      <c r="B227" s="15"/>
      <c r="C227" s="16"/>
      <c r="D227" s="25"/>
    </row>
    <row r="228" spans="1:4" ht="12.75" customHeight="1">
      <c r="A228" s="15"/>
      <c r="C228" s="16"/>
      <c r="D228" s="25"/>
    </row>
    <row r="229" spans="1:4" s="8" customFormat="1" ht="12.75">
      <c r="A229" s="15"/>
      <c r="B229" s="15"/>
      <c r="C229" s="16"/>
      <c r="D229" s="25"/>
    </row>
    <row r="230" spans="1:4" s="8" customFormat="1" ht="12.75">
      <c r="A230" s="15"/>
      <c r="B230" s="15"/>
      <c r="C230" s="16"/>
      <c r="D230" s="25"/>
    </row>
    <row r="231" spans="1:4" s="8" customFormat="1" ht="12.75">
      <c r="A231" s="15"/>
      <c r="B231" s="15"/>
      <c r="C231" s="16"/>
      <c r="D231" s="25"/>
    </row>
    <row r="232" spans="1:4" s="8" customFormat="1" ht="12.75">
      <c r="A232" s="15"/>
      <c r="B232" s="15"/>
      <c r="C232" s="16"/>
      <c r="D232" s="25"/>
    </row>
    <row r="233" spans="1:4" s="8" customFormat="1" ht="12.75">
      <c r="A233" s="15"/>
      <c r="B233" s="15"/>
      <c r="C233" s="16"/>
      <c r="D233" s="25"/>
    </row>
    <row r="234" spans="1:4" s="8" customFormat="1" ht="12.75">
      <c r="A234" s="15"/>
      <c r="B234" s="15"/>
      <c r="C234" s="16"/>
      <c r="D234" s="25"/>
    </row>
    <row r="235" spans="1:4" s="8" customFormat="1" ht="12.75">
      <c r="A235" s="15"/>
      <c r="B235" s="15"/>
      <c r="C235" s="16"/>
      <c r="D235" s="25"/>
    </row>
    <row r="236" spans="1:4" s="8" customFormat="1" ht="18" customHeight="1">
      <c r="A236" s="15"/>
      <c r="B236" s="15"/>
      <c r="C236" s="16"/>
      <c r="D236" s="25"/>
    </row>
    <row r="237" spans="1:4" ht="12.75">
      <c r="A237" s="15"/>
      <c r="C237" s="16"/>
      <c r="D237" s="25"/>
    </row>
    <row r="238" spans="1:4" s="3" customFormat="1" ht="12.75">
      <c r="A238" s="15"/>
      <c r="B238" s="15"/>
      <c r="C238" s="16"/>
      <c r="D238" s="25"/>
    </row>
    <row r="239" spans="1:4" s="3" customFormat="1" ht="12.75">
      <c r="A239" s="15"/>
      <c r="B239" s="15"/>
      <c r="C239" s="16"/>
      <c r="D239" s="25"/>
    </row>
    <row r="240" spans="1:4" s="3" customFormat="1" ht="12.75">
      <c r="A240" s="15"/>
      <c r="B240" s="15"/>
      <c r="C240" s="16"/>
      <c r="D240" s="25"/>
    </row>
    <row r="241" spans="1:4" ht="12.75" customHeight="1">
      <c r="A241" s="15"/>
      <c r="C241" s="16"/>
      <c r="D241" s="25"/>
    </row>
    <row r="242" spans="1:4" s="3" customFormat="1" ht="12.75">
      <c r="A242" s="15"/>
      <c r="B242" s="15"/>
      <c r="C242" s="16"/>
      <c r="D242" s="25"/>
    </row>
    <row r="243" spans="1:4" s="3" customFormat="1" ht="12.75">
      <c r="A243" s="15"/>
      <c r="B243" s="15"/>
      <c r="C243" s="16"/>
      <c r="D243" s="25"/>
    </row>
    <row r="244" spans="1:4" s="3" customFormat="1" ht="12.75">
      <c r="A244" s="15"/>
      <c r="B244" s="15"/>
      <c r="C244" s="16"/>
      <c r="D244" s="25"/>
    </row>
    <row r="245" spans="1:4" s="3" customFormat="1" ht="12.75">
      <c r="A245" s="15"/>
      <c r="B245" s="15"/>
      <c r="C245" s="16"/>
      <c r="D245" s="25"/>
    </row>
    <row r="246" spans="1:4" s="3" customFormat="1" ht="12.75">
      <c r="A246" s="15"/>
      <c r="B246" s="15"/>
      <c r="C246" s="16"/>
      <c r="D246" s="25"/>
    </row>
    <row r="247" spans="1:4" s="3" customFormat="1" ht="12.75">
      <c r="A247" s="15"/>
      <c r="B247" s="15"/>
      <c r="C247" s="16"/>
      <c r="D247" s="25"/>
    </row>
    <row r="248" spans="1:4" ht="12.75">
      <c r="A248" s="15"/>
      <c r="C248" s="16"/>
      <c r="D248" s="25"/>
    </row>
    <row r="249" spans="1:4" ht="12.75">
      <c r="A249" s="15"/>
      <c r="C249" s="16"/>
      <c r="D249" s="25"/>
    </row>
    <row r="250" spans="1:4" ht="12.75">
      <c r="A250" s="15"/>
      <c r="C250" s="16"/>
      <c r="D250" s="25"/>
    </row>
    <row r="251" spans="1:4" ht="14.25" customHeight="1">
      <c r="A251" s="15"/>
      <c r="C251" s="16"/>
      <c r="D251" s="25"/>
    </row>
    <row r="252" spans="1:4" ht="12.75">
      <c r="A252" s="15"/>
      <c r="C252" s="16"/>
      <c r="D252" s="25"/>
    </row>
    <row r="253" spans="1:4" ht="12.75">
      <c r="A253" s="15"/>
      <c r="C253" s="16"/>
      <c r="D253" s="25"/>
    </row>
    <row r="254" spans="1:4" ht="12.75">
      <c r="A254" s="15"/>
      <c r="C254" s="16"/>
      <c r="D254" s="25"/>
    </row>
    <row r="255" spans="1:4" ht="12.75">
      <c r="A255" s="15"/>
      <c r="C255" s="16"/>
      <c r="D255" s="25"/>
    </row>
    <row r="256" spans="1:4" ht="12.75">
      <c r="A256" s="15"/>
      <c r="C256" s="16"/>
      <c r="D256" s="25"/>
    </row>
    <row r="257" spans="1:4" ht="12.75">
      <c r="A257" s="15"/>
      <c r="C257" s="16"/>
      <c r="D257" s="25"/>
    </row>
    <row r="258" spans="1:4" ht="12.75">
      <c r="A258" s="15"/>
      <c r="C258" s="16"/>
      <c r="D258" s="25"/>
    </row>
    <row r="259" spans="1:4" ht="12.75">
      <c r="A259" s="15"/>
      <c r="C259" s="16"/>
      <c r="D259" s="25"/>
    </row>
    <row r="260" spans="1:4" ht="12.75">
      <c r="A260" s="15"/>
      <c r="C260" s="16"/>
      <c r="D260" s="25"/>
    </row>
    <row r="261" spans="1:4" ht="12.75">
      <c r="A261" s="15"/>
      <c r="C261" s="16"/>
      <c r="D261" s="25"/>
    </row>
    <row r="262" spans="1:4" ht="12.75">
      <c r="A262" s="15"/>
      <c r="C262" s="16"/>
      <c r="D262" s="25"/>
    </row>
    <row r="263" spans="1:4" ht="12.75">
      <c r="A263" s="15"/>
      <c r="C263" s="16"/>
      <c r="D263" s="25"/>
    </row>
    <row r="264" spans="1:4" ht="12.75">
      <c r="A264" s="15"/>
      <c r="C264" s="16"/>
      <c r="D264" s="25"/>
    </row>
    <row r="265" spans="1:4" ht="12.75">
      <c r="A265" s="15"/>
      <c r="C265" s="16"/>
      <c r="D265" s="25"/>
    </row>
    <row r="266" spans="1:4" ht="12.75">
      <c r="A266" s="15"/>
      <c r="C266" s="16"/>
      <c r="D266" s="25"/>
    </row>
    <row r="267" spans="1:4" ht="12.75">
      <c r="A267" s="15"/>
      <c r="C267" s="16"/>
      <c r="D267" s="25"/>
    </row>
    <row r="268" spans="1:4" ht="12.75">
      <c r="A268" s="15"/>
      <c r="C268" s="16"/>
      <c r="D268" s="25"/>
    </row>
    <row r="269" spans="1:4" ht="12.75">
      <c r="A269" s="15"/>
      <c r="C269" s="16"/>
      <c r="D269" s="25"/>
    </row>
    <row r="270" spans="1:4" ht="12.75">
      <c r="A270" s="15"/>
      <c r="C270" s="16"/>
      <c r="D270" s="25"/>
    </row>
    <row r="271" spans="1:4" ht="12.75">
      <c r="A271" s="15"/>
      <c r="C271" s="16"/>
      <c r="D271" s="25"/>
    </row>
    <row r="272" spans="1:4" ht="12.75">
      <c r="A272" s="15"/>
      <c r="C272" s="16"/>
      <c r="D272" s="25"/>
    </row>
    <row r="273" spans="1:4" ht="12.75">
      <c r="A273" s="15"/>
      <c r="C273" s="16"/>
      <c r="D273" s="25"/>
    </row>
    <row r="274" spans="1:4" ht="12.75">
      <c r="A274" s="15"/>
      <c r="C274" s="16"/>
      <c r="D274" s="25"/>
    </row>
    <row r="275" spans="1:4" ht="12.75">
      <c r="A275" s="15"/>
      <c r="C275" s="16"/>
      <c r="D275" s="25"/>
    </row>
    <row r="276" spans="1:4" ht="12.75">
      <c r="A276" s="15"/>
      <c r="C276" s="16"/>
      <c r="D276" s="25"/>
    </row>
    <row r="277" spans="1:4" ht="12.75">
      <c r="A277" s="15"/>
      <c r="C277" s="16"/>
      <c r="D277" s="25"/>
    </row>
    <row r="278" spans="1:4" ht="12.75">
      <c r="A278" s="15"/>
      <c r="C278" s="16"/>
      <c r="D278" s="25"/>
    </row>
    <row r="279" spans="1:4" ht="12.75">
      <c r="A279" s="15"/>
      <c r="C279" s="16"/>
      <c r="D279" s="25"/>
    </row>
    <row r="280" spans="1:4" ht="12.75">
      <c r="A280" s="15"/>
      <c r="C280" s="16"/>
      <c r="D280" s="25"/>
    </row>
    <row r="281" spans="1:4" ht="12.75">
      <c r="A281" s="15"/>
      <c r="C281" s="16"/>
      <c r="D281" s="25"/>
    </row>
    <row r="282" spans="1:4" ht="12.75">
      <c r="A282" s="15"/>
      <c r="C282" s="16"/>
      <c r="D282" s="25"/>
    </row>
    <row r="283" spans="1:4" ht="12.75">
      <c r="A283" s="15"/>
      <c r="C283" s="16"/>
      <c r="D283" s="25"/>
    </row>
    <row r="284" spans="1:4" s="8" customFormat="1" ht="12.75">
      <c r="A284" s="15"/>
      <c r="B284" s="15"/>
      <c r="C284" s="16"/>
      <c r="D284" s="25"/>
    </row>
    <row r="285" spans="1:4" s="8" customFormat="1" ht="12.75">
      <c r="A285" s="15"/>
      <c r="B285" s="15"/>
      <c r="C285" s="16"/>
      <c r="D285" s="25"/>
    </row>
    <row r="286" spans="1:4" s="8" customFormat="1" ht="12.75">
      <c r="A286" s="15"/>
      <c r="B286" s="15"/>
      <c r="C286" s="16"/>
      <c r="D286" s="25"/>
    </row>
    <row r="287" spans="1:4" s="8" customFormat="1" ht="12.75">
      <c r="A287" s="15"/>
      <c r="B287" s="15"/>
      <c r="C287" s="16"/>
      <c r="D287" s="25"/>
    </row>
    <row r="288" spans="1:4" s="8" customFormat="1" ht="12.75">
      <c r="A288" s="15"/>
      <c r="B288" s="15"/>
      <c r="C288" s="16"/>
      <c r="D288" s="25"/>
    </row>
    <row r="289" spans="1:4" s="8" customFormat="1" ht="12.75">
      <c r="A289" s="15"/>
      <c r="B289" s="15"/>
      <c r="C289" s="16"/>
      <c r="D289" s="25"/>
    </row>
    <row r="290" spans="1:4" s="8" customFormat="1" ht="12.75">
      <c r="A290" s="15"/>
      <c r="B290" s="15"/>
      <c r="C290" s="16"/>
      <c r="D290" s="25"/>
    </row>
    <row r="291" spans="1:4" s="8" customFormat="1" ht="12.75">
      <c r="A291" s="15"/>
      <c r="B291" s="15"/>
      <c r="C291" s="16"/>
      <c r="D291" s="25"/>
    </row>
    <row r="292" spans="1:4" s="8" customFormat="1" ht="12.75">
      <c r="A292" s="15"/>
      <c r="B292" s="15"/>
      <c r="C292" s="16"/>
      <c r="D292" s="25"/>
    </row>
    <row r="293" spans="1:4" s="8" customFormat="1" ht="12.75">
      <c r="A293" s="15"/>
      <c r="B293" s="15"/>
      <c r="C293" s="16"/>
      <c r="D293" s="25"/>
    </row>
    <row r="294" spans="1:4" s="8" customFormat="1" ht="12.75">
      <c r="A294" s="15"/>
      <c r="B294" s="15"/>
      <c r="C294" s="16"/>
      <c r="D294" s="25"/>
    </row>
    <row r="295" spans="1:4" s="8" customFormat="1" ht="12.75">
      <c r="A295" s="15"/>
      <c r="B295" s="15"/>
      <c r="C295" s="16"/>
      <c r="D295" s="25"/>
    </row>
    <row r="296" spans="1:4" s="8" customFormat="1" ht="12.75">
      <c r="A296" s="15"/>
      <c r="B296" s="15"/>
      <c r="C296" s="16"/>
      <c r="D296" s="25"/>
    </row>
    <row r="297" spans="1:4" s="8" customFormat="1" ht="12.75">
      <c r="A297" s="15"/>
      <c r="B297" s="15"/>
      <c r="C297" s="16"/>
      <c r="D297" s="25"/>
    </row>
    <row r="298" spans="1:4" s="8" customFormat="1" ht="12.75">
      <c r="A298" s="15"/>
      <c r="B298" s="15"/>
      <c r="C298" s="16"/>
      <c r="D298" s="25"/>
    </row>
    <row r="299" spans="1:4" s="8" customFormat="1" ht="12.75">
      <c r="A299" s="15"/>
      <c r="B299" s="15"/>
      <c r="C299" s="16"/>
      <c r="D299" s="25"/>
    </row>
    <row r="300" spans="1:4" s="8" customFormat="1" ht="12.75">
      <c r="A300" s="15"/>
      <c r="B300" s="15"/>
      <c r="C300" s="16"/>
      <c r="D300" s="25"/>
    </row>
    <row r="301" spans="1:4" s="8" customFormat="1" ht="12.75">
      <c r="A301" s="15"/>
      <c r="B301" s="15"/>
      <c r="C301" s="16"/>
      <c r="D301" s="25"/>
    </row>
    <row r="302" spans="1:4" s="8" customFormat="1" ht="12.75">
      <c r="A302" s="15"/>
      <c r="B302" s="15"/>
      <c r="C302" s="16"/>
      <c r="D302" s="25"/>
    </row>
    <row r="303" spans="1:4" s="8" customFormat="1" ht="12.75">
      <c r="A303" s="15"/>
      <c r="B303" s="15"/>
      <c r="C303" s="16"/>
      <c r="D303" s="25"/>
    </row>
    <row r="304" spans="1:4" s="8" customFormat="1" ht="12.75">
      <c r="A304" s="15"/>
      <c r="B304" s="15"/>
      <c r="C304" s="16"/>
      <c r="D304" s="25"/>
    </row>
    <row r="305" spans="1:4" s="8" customFormat="1" ht="12.75">
      <c r="A305" s="15"/>
      <c r="B305" s="15"/>
      <c r="C305" s="16"/>
      <c r="D305" s="25"/>
    </row>
    <row r="306" spans="1:4" s="8" customFormat="1" ht="12.75">
      <c r="A306" s="15"/>
      <c r="B306" s="15"/>
      <c r="C306" s="16"/>
      <c r="D306" s="25"/>
    </row>
    <row r="307" spans="1:4" s="8" customFormat="1" ht="12.75">
      <c r="A307" s="15"/>
      <c r="B307" s="15"/>
      <c r="C307" s="16"/>
      <c r="D307" s="25"/>
    </row>
    <row r="308" spans="1:4" s="8" customFormat="1" ht="12.75">
      <c r="A308" s="15"/>
      <c r="B308" s="15"/>
      <c r="C308" s="16"/>
      <c r="D308" s="25"/>
    </row>
    <row r="309" spans="1:4" s="8" customFormat="1" ht="12.75">
      <c r="A309" s="15"/>
      <c r="B309" s="15"/>
      <c r="C309" s="16"/>
      <c r="D309" s="25"/>
    </row>
    <row r="310" spans="1:4" s="8" customFormat="1" ht="12.75">
      <c r="A310" s="15"/>
      <c r="B310" s="15"/>
      <c r="C310" s="16"/>
      <c r="D310" s="25"/>
    </row>
    <row r="311" spans="1:4" s="8" customFormat="1" ht="12.75">
      <c r="A311" s="15"/>
      <c r="B311" s="15"/>
      <c r="C311" s="16"/>
      <c r="D311" s="25"/>
    </row>
    <row r="312" spans="1:4" s="8" customFormat="1" ht="18" customHeight="1">
      <c r="A312" s="15"/>
      <c r="B312" s="15"/>
      <c r="C312" s="16"/>
      <c r="D312" s="25"/>
    </row>
    <row r="313" spans="1:4" ht="12.75">
      <c r="A313" s="15"/>
      <c r="C313" s="16"/>
      <c r="D313" s="25"/>
    </row>
    <row r="314" spans="1:4" s="8" customFormat="1" ht="12.75">
      <c r="A314" s="15"/>
      <c r="B314" s="15"/>
      <c r="C314" s="16"/>
      <c r="D314" s="25"/>
    </row>
    <row r="315" spans="1:4" s="8" customFormat="1" ht="12.75">
      <c r="A315" s="15"/>
      <c r="B315" s="15"/>
      <c r="C315" s="16"/>
      <c r="D315" s="25"/>
    </row>
    <row r="316" spans="1:4" s="8" customFormat="1" ht="12.75">
      <c r="A316" s="15"/>
      <c r="B316" s="15"/>
      <c r="C316" s="16"/>
      <c r="D316" s="25"/>
    </row>
    <row r="317" spans="1:4" s="8" customFormat="1" ht="18" customHeight="1">
      <c r="A317" s="15"/>
      <c r="B317" s="15"/>
      <c r="C317" s="16"/>
      <c r="D317" s="25"/>
    </row>
    <row r="318" spans="1:4" ht="12.75">
      <c r="A318" s="15"/>
      <c r="C318" s="16"/>
      <c r="D318" s="25"/>
    </row>
    <row r="319" spans="1:4" ht="14.25" customHeight="1">
      <c r="A319" s="15"/>
      <c r="C319" s="16"/>
      <c r="D319" s="25"/>
    </row>
    <row r="320" spans="1:4" ht="14.25" customHeight="1">
      <c r="A320" s="15"/>
      <c r="C320" s="16"/>
      <c r="D320" s="25"/>
    </row>
    <row r="321" spans="1:4" ht="14.25" customHeight="1">
      <c r="A321" s="15"/>
      <c r="C321" s="16"/>
      <c r="D321" s="25"/>
    </row>
    <row r="322" spans="1:4" ht="12.75">
      <c r="A322" s="15"/>
      <c r="C322" s="16"/>
      <c r="D322" s="25"/>
    </row>
    <row r="323" spans="1:4" ht="14.25" customHeight="1">
      <c r="A323" s="15"/>
      <c r="C323" s="16"/>
      <c r="D323" s="25"/>
    </row>
    <row r="324" spans="1:4" ht="12.75">
      <c r="A324" s="15"/>
      <c r="C324" s="16"/>
      <c r="D324" s="25"/>
    </row>
    <row r="325" spans="1:4" ht="14.25" customHeight="1">
      <c r="A325" s="15"/>
      <c r="C325" s="16"/>
      <c r="D325" s="25"/>
    </row>
    <row r="326" spans="1:4" ht="12.75">
      <c r="A326" s="15"/>
      <c r="C326" s="16"/>
      <c r="D326" s="25"/>
    </row>
    <row r="327" spans="1:4" s="8" customFormat="1" ht="30" customHeight="1">
      <c r="A327" s="15"/>
      <c r="B327" s="15"/>
      <c r="C327" s="16"/>
      <c r="D327" s="25"/>
    </row>
    <row r="328" spans="1:4" s="8" customFormat="1" ht="12.75">
      <c r="A328" s="15"/>
      <c r="B328" s="15"/>
      <c r="C328" s="16"/>
      <c r="D328" s="25"/>
    </row>
    <row r="329" spans="1:4" s="8" customFormat="1" ht="12.75">
      <c r="A329" s="15"/>
      <c r="B329" s="15"/>
      <c r="C329" s="16"/>
      <c r="D329" s="25"/>
    </row>
    <row r="330" spans="1:4" s="8" customFormat="1" ht="12.75">
      <c r="A330" s="15"/>
      <c r="B330" s="15"/>
      <c r="C330" s="16"/>
      <c r="D330" s="25"/>
    </row>
    <row r="331" spans="1:4" s="8" customFormat="1" ht="12.75">
      <c r="A331" s="15"/>
      <c r="B331" s="15"/>
      <c r="C331" s="16"/>
      <c r="D331" s="25"/>
    </row>
    <row r="332" spans="1:4" s="8" customFormat="1" ht="12.75">
      <c r="A332" s="15"/>
      <c r="B332" s="15"/>
      <c r="C332" s="16"/>
      <c r="D332" s="25"/>
    </row>
    <row r="333" spans="1:4" s="8" customFormat="1" ht="12.75">
      <c r="A333" s="15"/>
      <c r="B333" s="15"/>
      <c r="C333" s="16"/>
      <c r="D333" s="25"/>
    </row>
    <row r="334" spans="1:4" s="8" customFormat="1" ht="12.75">
      <c r="A334" s="15"/>
      <c r="B334" s="15"/>
      <c r="C334" s="16"/>
      <c r="D334" s="25"/>
    </row>
    <row r="335" spans="1:4" s="8" customFormat="1" ht="12.75">
      <c r="A335" s="15"/>
      <c r="B335" s="15"/>
      <c r="C335" s="16"/>
      <c r="D335" s="25"/>
    </row>
    <row r="336" spans="1:4" s="8" customFormat="1" ht="12.75">
      <c r="A336" s="15"/>
      <c r="B336" s="15"/>
      <c r="C336" s="16"/>
      <c r="D336" s="25"/>
    </row>
    <row r="337" spans="1:4" s="8" customFormat="1" ht="12.75">
      <c r="A337" s="15"/>
      <c r="B337" s="15"/>
      <c r="C337" s="16"/>
      <c r="D337" s="25"/>
    </row>
    <row r="338" spans="1:4" s="8" customFormat="1" ht="12.75">
      <c r="A338" s="15"/>
      <c r="B338" s="15"/>
      <c r="C338" s="16"/>
      <c r="D338" s="25"/>
    </row>
    <row r="339" spans="1:4" s="8" customFormat="1" ht="12.75">
      <c r="A339" s="15"/>
      <c r="B339" s="15"/>
      <c r="C339" s="16"/>
      <c r="D339" s="25"/>
    </row>
    <row r="340" spans="1:4" s="8" customFormat="1" ht="12.75">
      <c r="A340" s="15"/>
      <c r="B340" s="15"/>
      <c r="C340" s="16"/>
      <c r="D340" s="25"/>
    </row>
    <row r="341" spans="1:4" s="8" customFormat="1" ht="12.75">
      <c r="A341" s="15"/>
      <c r="B341" s="15"/>
      <c r="C341" s="16"/>
      <c r="D341" s="25"/>
    </row>
    <row r="342" spans="1:4" ht="12.75">
      <c r="A342" s="15"/>
      <c r="C342" s="16"/>
      <c r="D342" s="25"/>
    </row>
    <row r="343" spans="1:4" ht="12.75">
      <c r="A343" s="15"/>
      <c r="C343" s="16"/>
      <c r="D343" s="25"/>
    </row>
    <row r="344" spans="1:4" ht="18" customHeight="1">
      <c r="A344" s="15"/>
      <c r="C344" s="16"/>
      <c r="D344" s="25"/>
    </row>
    <row r="345" spans="1:4" ht="20.25" customHeight="1">
      <c r="A345" s="15"/>
      <c r="C345" s="16"/>
      <c r="D345" s="25"/>
    </row>
    <row r="346" spans="1:4" ht="12.75">
      <c r="A346" s="15"/>
      <c r="C346" s="16"/>
      <c r="D346" s="25"/>
    </row>
    <row r="347" spans="1:4" ht="12.75">
      <c r="A347" s="15"/>
      <c r="C347" s="16"/>
      <c r="D347" s="25"/>
    </row>
    <row r="348" spans="1:4" ht="12.75">
      <c r="A348" s="15"/>
      <c r="C348" s="16"/>
      <c r="D348" s="25"/>
    </row>
    <row r="349" spans="1:4" ht="12.75">
      <c r="A349" s="15"/>
      <c r="C349" s="16"/>
      <c r="D349" s="25"/>
    </row>
    <row r="350" spans="1:4" ht="12.75">
      <c r="A350" s="15"/>
      <c r="C350" s="16"/>
      <c r="D350" s="25"/>
    </row>
    <row r="351" spans="1:4" ht="12.75">
      <c r="A351" s="15"/>
      <c r="C351" s="16"/>
      <c r="D351" s="25"/>
    </row>
    <row r="352" spans="1:4" ht="12.75">
      <c r="A352" s="15"/>
      <c r="C352" s="16"/>
      <c r="D352" s="25"/>
    </row>
    <row r="353" spans="1:4" ht="12.75">
      <c r="A353" s="15"/>
      <c r="C353" s="16"/>
      <c r="D353" s="25"/>
    </row>
    <row r="354" spans="1:4" ht="12.75">
      <c r="A354" s="15"/>
      <c r="C354" s="16"/>
      <c r="D354" s="25"/>
    </row>
    <row r="355" spans="1:4" ht="12.75">
      <c r="A355" s="15"/>
      <c r="C355" s="16"/>
      <c r="D355" s="25"/>
    </row>
    <row r="356" spans="1:4" ht="12.75">
      <c r="A356" s="15"/>
      <c r="C356" s="16"/>
      <c r="D356" s="25"/>
    </row>
    <row r="357" spans="1:4" ht="12.75">
      <c r="A357" s="15"/>
      <c r="C357" s="16"/>
      <c r="D357" s="25"/>
    </row>
    <row r="358" spans="1:4" ht="12.75">
      <c r="A358" s="15"/>
      <c r="C358" s="16"/>
      <c r="D358" s="25"/>
    </row>
    <row r="359" spans="1:4" ht="12.75">
      <c r="A359" s="15"/>
      <c r="C359" s="16"/>
      <c r="D359" s="25"/>
    </row>
    <row r="360" spans="1:4" ht="12.75">
      <c r="A360" s="15"/>
      <c r="C360" s="16"/>
      <c r="D360" s="25"/>
    </row>
    <row r="361" spans="1:4" ht="12.75">
      <c r="A361" s="15"/>
      <c r="C361" s="16"/>
      <c r="D361" s="25"/>
    </row>
    <row r="362" spans="1:4" ht="12.75">
      <c r="A362" s="15"/>
      <c r="C362" s="16"/>
      <c r="D362" s="25"/>
    </row>
    <row r="363" spans="1:4" ht="12.75">
      <c r="A363" s="15"/>
      <c r="C363" s="16"/>
      <c r="D363" s="25"/>
    </row>
    <row r="364" spans="1:4" ht="12.75">
      <c r="A364" s="15"/>
      <c r="C364" s="16"/>
      <c r="D364" s="25"/>
    </row>
    <row r="365" spans="1:4" ht="12.75">
      <c r="A365" s="15"/>
      <c r="C365" s="16"/>
      <c r="D365" s="25"/>
    </row>
    <row r="366" spans="1:4" ht="12.75">
      <c r="A366" s="15"/>
      <c r="C366" s="16"/>
      <c r="D366" s="25"/>
    </row>
    <row r="367" spans="1:4" ht="12.75">
      <c r="A367" s="15"/>
      <c r="C367" s="16"/>
      <c r="D367" s="25"/>
    </row>
    <row r="368" spans="1:4" ht="12.75">
      <c r="A368" s="15"/>
      <c r="C368" s="16"/>
      <c r="D368" s="25"/>
    </row>
    <row r="369" spans="1:4" ht="12.75">
      <c r="A369" s="15"/>
      <c r="C369" s="16"/>
      <c r="D369" s="25"/>
    </row>
    <row r="370" spans="1:4" ht="12.75">
      <c r="A370" s="15"/>
      <c r="C370" s="16"/>
      <c r="D370" s="25"/>
    </row>
    <row r="371" spans="1:4" ht="12.75">
      <c r="A371" s="15"/>
      <c r="C371" s="16"/>
      <c r="D371" s="25"/>
    </row>
    <row r="372" spans="1:4" ht="12.75">
      <c r="A372" s="15"/>
      <c r="C372" s="16"/>
      <c r="D372" s="25"/>
    </row>
    <row r="373" spans="1:4" ht="12.75">
      <c r="A373" s="15"/>
      <c r="C373" s="16"/>
      <c r="D373" s="25"/>
    </row>
    <row r="374" spans="1:4" ht="12.75">
      <c r="A374" s="15"/>
      <c r="C374" s="16"/>
      <c r="D374" s="25"/>
    </row>
    <row r="375" spans="1:4" ht="12.75">
      <c r="A375" s="15"/>
      <c r="C375" s="16"/>
      <c r="D375" s="25"/>
    </row>
    <row r="376" spans="1:4" ht="12.75">
      <c r="A376" s="15"/>
      <c r="C376" s="16"/>
      <c r="D376" s="25"/>
    </row>
    <row r="377" spans="1:4" ht="12.75">
      <c r="A377" s="15"/>
      <c r="C377" s="16"/>
      <c r="D377" s="25"/>
    </row>
    <row r="378" spans="1:4" ht="12.75">
      <c r="A378" s="15"/>
      <c r="C378" s="16"/>
      <c r="D378" s="25"/>
    </row>
    <row r="379" spans="1:4" ht="12.75">
      <c r="A379" s="15"/>
      <c r="C379" s="16"/>
      <c r="D379" s="25"/>
    </row>
    <row r="380" spans="1:4" ht="12.75">
      <c r="A380" s="15"/>
      <c r="C380" s="16"/>
      <c r="D380" s="25"/>
    </row>
    <row r="381" spans="1:4" ht="12.75">
      <c r="A381" s="15"/>
      <c r="C381" s="16"/>
      <c r="D381" s="25"/>
    </row>
    <row r="382" spans="1:4" ht="12.75">
      <c r="A382" s="15"/>
      <c r="C382" s="16"/>
      <c r="D382" s="25"/>
    </row>
    <row r="383" spans="1:4" ht="12.75">
      <c r="A383" s="15"/>
      <c r="C383" s="16"/>
      <c r="D383" s="25"/>
    </row>
    <row r="384" spans="1:4" ht="12.75">
      <c r="A384" s="15"/>
      <c r="C384" s="16"/>
      <c r="D384" s="25"/>
    </row>
    <row r="385" spans="1:4" ht="12.75">
      <c r="A385" s="15"/>
      <c r="C385" s="16"/>
      <c r="D385" s="25"/>
    </row>
    <row r="386" spans="1:4" ht="12.75">
      <c r="A386" s="15"/>
      <c r="C386" s="16"/>
      <c r="D386" s="25"/>
    </row>
    <row r="387" spans="1:4" ht="12.75">
      <c r="A387" s="15"/>
      <c r="C387" s="16"/>
      <c r="D387" s="25"/>
    </row>
    <row r="388" spans="1:4" ht="12.75">
      <c r="A388" s="15"/>
      <c r="C388" s="16"/>
      <c r="D388" s="25"/>
    </row>
    <row r="389" spans="1:4" ht="12.75">
      <c r="A389" s="15"/>
      <c r="C389" s="16"/>
      <c r="D389" s="25"/>
    </row>
    <row r="390" spans="1:4" ht="12.75">
      <c r="A390" s="15"/>
      <c r="C390" s="16"/>
      <c r="D390" s="25"/>
    </row>
    <row r="391" spans="1:4" ht="12.75">
      <c r="A391" s="15"/>
      <c r="C391" s="16"/>
      <c r="D391" s="25"/>
    </row>
    <row r="392" spans="1:4" ht="12.75">
      <c r="A392" s="15"/>
      <c r="C392" s="16"/>
      <c r="D392" s="25"/>
    </row>
    <row r="393" spans="1:4" ht="12.75">
      <c r="A393" s="15"/>
      <c r="C393" s="16"/>
      <c r="D393" s="25"/>
    </row>
    <row r="394" spans="1:4" ht="12.75">
      <c r="A394" s="15"/>
      <c r="C394" s="16"/>
      <c r="D394" s="25"/>
    </row>
    <row r="395" spans="1:4" ht="12.75">
      <c r="A395" s="15"/>
      <c r="C395" s="16"/>
      <c r="D395" s="25"/>
    </row>
    <row r="396" spans="1:4" ht="12.75">
      <c r="A396" s="15"/>
      <c r="C396" s="16"/>
      <c r="D396" s="25"/>
    </row>
    <row r="397" spans="1:4" ht="12.75">
      <c r="A397" s="15"/>
      <c r="C397" s="16"/>
      <c r="D397" s="25"/>
    </row>
    <row r="398" spans="1:4" ht="12.75">
      <c r="A398" s="15"/>
      <c r="C398" s="16"/>
      <c r="D398" s="25"/>
    </row>
    <row r="399" spans="1:4" ht="12.75">
      <c r="A399" s="15"/>
      <c r="C399" s="16"/>
      <c r="D399" s="25"/>
    </row>
    <row r="400" spans="1:4" ht="12.75">
      <c r="A400" s="15"/>
      <c r="C400" s="16"/>
      <c r="D400" s="25"/>
    </row>
    <row r="401" spans="1:4" ht="12.75">
      <c r="A401" s="15"/>
      <c r="C401" s="16"/>
      <c r="D401" s="25"/>
    </row>
    <row r="402" spans="1:4" ht="12.75">
      <c r="A402" s="15"/>
      <c r="C402" s="16"/>
      <c r="D402" s="25"/>
    </row>
    <row r="403" spans="1:4" ht="12.75">
      <c r="A403" s="15"/>
      <c r="C403" s="16"/>
      <c r="D403" s="25"/>
    </row>
    <row r="404" spans="1:4" ht="12.75">
      <c r="A404" s="15"/>
      <c r="C404" s="16"/>
      <c r="D404" s="25"/>
    </row>
    <row r="405" spans="1:4" ht="12.75">
      <c r="A405" s="15"/>
      <c r="C405" s="16"/>
      <c r="D405" s="25"/>
    </row>
    <row r="406" spans="1:4" ht="12.75">
      <c r="A406" s="15"/>
      <c r="C406" s="16"/>
      <c r="D406" s="25"/>
    </row>
    <row r="407" spans="1:4" ht="12.75">
      <c r="A407" s="15"/>
      <c r="C407" s="16"/>
      <c r="D407" s="25"/>
    </row>
    <row r="408" spans="1:4" ht="12.75">
      <c r="A408" s="15"/>
      <c r="C408" s="16"/>
      <c r="D408" s="25"/>
    </row>
    <row r="409" spans="1:4" ht="12.75">
      <c r="A409" s="15"/>
      <c r="C409" s="16"/>
      <c r="D409" s="25"/>
    </row>
    <row r="410" spans="1:4" ht="12.75">
      <c r="A410" s="15"/>
      <c r="C410" s="16"/>
      <c r="D410" s="25"/>
    </row>
    <row r="411" spans="1:4" ht="12.75">
      <c r="A411" s="15"/>
      <c r="C411" s="16"/>
      <c r="D411" s="25"/>
    </row>
    <row r="412" spans="1:4" ht="12.75">
      <c r="A412" s="15"/>
      <c r="C412" s="16"/>
      <c r="D412" s="25"/>
    </row>
    <row r="413" spans="1:4" ht="12.75">
      <c r="A413" s="15"/>
      <c r="C413" s="16"/>
      <c r="D413" s="25"/>
    </row>
    <row r="414" spans="1:4" ht="12.75">
      <c r="A414" s="15"/>
      <c r="C414" s="16"/>
      <c r="D414" s="25"/>
    </row>
    <row r="415" spans="1:4" ht="12.75">
      <c r="A415" s="15"/>
      <c r="C415" s="16"/>
      <c r="D415" s="25"/>
    </row>
    <row r="416" spans="1:4" ht="12.75">
      <c r="A416" s="15"/>
      <c r="C416" s="16"/>
      <c r="D416" s="25"/>
    </row>
    <row r="417" spans="1:4" ht="12.75">
      <c r="A417" s="15"/>
      <c r="C417" s="16"/>
      <c r="D417" s="25"/>
    </row>
    <row r="418" spans="1:4" ht="12.75">
      <c r="A418" s="15"/>
      <c r="C418" s="16"/>
      <c r="D418" s="25"/>
    </row>
    <row r="419" spans="1:4" ht="12.75">
      <c r="A419" s="15"/>
      <c r="C419" s="16"/>
      <c r="D419" s="25"/>
    </row>
    <row r="420" spans="1:4" ht="12.75">
      <c r="A420" s="15"/>
      <c r="C420" s="16"/>
      <c r="D420" s="25"/>
    </row>
    <row r="421" spans="1:4" ht="12.75">
      <c r="A421" s="15"/>
      <c r="C421" s="16"/>
      <c r="D421" s="25"/>
    </row>
    <row r="422" spans="1:4" ht="12.75">
      <c r="A422" s="15"/>
      <c r="C422" s="16"/>
      <c r="D422" s="25"/>
    </row>
    <row r="423" spans="1:4" ht="12.75">
      <c r="A423" s="15"/>
      <c r="C423" s="16"/>
      <c r="D423" s="25"/>
    </row>
    <row r="424" spans="1:4" ht="12.75">
      <c r="A424" s="15"/>
      <c r="C424" s="16"/>
      <c r="D424" s="25"/>
    </row>
    <row r="425" spans="1:4" ht="12.75">
      <c r="A425" s="15"/>
      <c r="C425" s="16"/>
      <c r="D425" s="25"/>
    </row>
    <row r="426" spans="1:4" ht="12.75">
      <c r="A426" s="15"/>
      <c r="C426" s="16"/>
      <c r="D426" s="25"/>
    </row>
    <row r="427" spans="1:4" ht="12.75">
      <c r="A427" s="15"/>
      <c r="C427" s="16"/>
      <c r="D427" s="25"/>
    </row>
    <row r="428" spans="1:4" ht="12.75">
      <c r="A428" s="15"/>
      <c r="C428" s="16"/>
      <c r="D428" s="25"/>
    </row>
    <row r="429" spans="1:4" ht="12.75">
      <c r="A429" s="15"/>
      <c r="C429" s="16"/>
      <c r="D429" s="25"/>
    </row>
    <row r="430" spans="1:4" ht="12.75">
      <c r="A430" s="15"/>
      <c r="C430" s="16"/>
      <c r="D430" s="25"/>
    </row>
    <row r="431" spans="1:4" ht="12.75">
      <c r="A431" s="15"/>
      <c r="C431" s="16"/>
      <c r="D431" s="25"/>
    </row>
    <row r="432" spans="1:4" ht="12.75">
      <c r="A432" s="15"/>
      <c r="C432" s="16"/>
      <c r="D432" s="25"/>
    </row>
    <row r="433" spans="1:4" ht="12.75">
      <c r="A433" s="15"/>
      <c r="C433" s="16"/>
      <c r="D433" s="25"/>
    </row>
    <row r="434" spans="1:4" ht="12.75">
      <c r="A434" s="15"/>
      <c r="C434" s="16"/>
      <c r="D434" s="25"/>
    </row>
    <row r="435" spans="1:4" ht="12.75">
      <c r="A435" s="15"/>
      <c r="C435" s="16"/>
      <c r="D435" s="25"/>
    </row>
    <row r="436" spans="1:4" ht="12.75">
      <c r="A436" s="15"/>
      <c r="C436" s="16"/>
      <c r="D436" s="25"/>
    </row>
    <row r="437" spans="1:4" ht="12.75">
      <c r="A437" s="15"/>
      <c r="C437" s="16"/>
      <c r="D437" s="25"/>
    </row>
    <row r="438" spans="1:4" ht="12.75">
      <c r="A438" s="15"/>
      <c r="C438" s="16"/>
      <c r="D438" s="25"/>
    </row>
    <row r="439" spans="1:4" ht="12.75">
      <c r="A439" s="15"/>
      <c r="C439" s="16"/>
      <c r="D439" s="25"/>
    </row>
    <row r="440" spans="1:4" ht="12.75">
      <c r="A440" s="15"/>
      <c r="C440" s="16"/>
      <c r="D440" s="25"/>
    </row>
    <row r="441" spans="1:4" ht="12.75">
      <c r="A441" s="15"/>
      <c r="C441" s="16"/>
      <c r="D441" s="25"/>
    </row>
    <row r="442" spans="1:4" ht="12.75">
      <c r="A442" s="15"/>
      <c r="C442" s="16"/>
      <c r="D442" s="25"/>
    </row>
    <row r="443" spans="1:4" ht="12.75">
      <c r="A443" s="15"/>
      <c r="C443" s="16"/>
      <c r="D443" s="25"/>
    </row>
    <row r="444" spans="1:4" ht="12.75">
      <c r="A444" s="15"/>
      <c r="C444" s="16"/>
      <c r="D444" s="25"/>
    </row>
    <row r="445" spans="1:4" ht="12.75">
      <c r="A445" s="15"/>
      <c r="C445" s="16"/>
      <c r="D445" s="25"/>
    </row>
    <row r="446" spans="1:4" ht="12.75">
      <c r="A446" s="15"/>
      <c r="C446" s="16"/>
      <c r="D446" s="25"/>
    </row>
    <row r="447" spans="1:4" ht="12.75">
      <c r="A447" s="15"/>
      <c r="C447" s="16"/>
      <c r="D447" s="25"/>
    </row>
    <row r="448" spans="1:4" ht="12.75">
      <c r="A448" s="15"/>
      <c r="C448" s="16"/>
      <c r="D448" s="25"/>
    </row>
    <row r="449" spans="1:4" ht="12.75">
      <c r="A449" s="15"/>
      <c r="C449" s="16"/>
      <c r="D449" s="25"/>
    </row>
    <row r="450" spans="1:4" ht="12.75">
      <c r="A450" s="15"/>
      <c r="C450" s="16"/>
      <c r="D450" s="25"/>
    </row>
    <row r="451" spans="1:4" ht="12.75">
      <c r="A451" s="15"/>
      <c r="C451" s="16"/>
      <c r="D451" s="25"/>
    </row>
    <row r="452" spans="1:4" ht="12.75">
      <c r="A452" s="15"/>
      <c r="C452" s="16"/>
      <c r="D452" s="25"/>
    </row>
    <row r="453" spans="1:4" ht="12.75">
      <c r="A453" s="15"/>
      <c r="C453" s="16"/>
      <c r="D453" s="25"/>
    </row>
    <row r="454" spans="1:4" ht="12.75">
      <c r="A454" s="15"/>
      <c r="C454" s="16"/>
      <c r="D454" s="25"/>
    </row>
    <row r="455" spans="1:4" ht="12.75">
      <c r="A455" s="15"/>
      <c r="C455" s="16"/>
      <c r="D455" s="25"/>
    </row>
    <row r="456" spans="1:4" ht="12.75">
      <c r="A456" s="15"/>
      <c r="C456" s="16"/>
      <c r="D456" s="25"/>
    </row>
    <row r="457" spans="1:4" ht="12.75">
      <c r="A457" s="15"/>
      <c r="C457" s="16"/>
      <c r="D457" s="25"/>
    </row>
    <row r="458" spans="1:4" ht="12.75">
      <c r="A458" s="15"/>
      <c r="C458" s="16"/>
      <c r="D458" s="25"/>
    </row>
    <row r="459" spans="1:4" ht="12.75">
      <c r="A459" s="15"/>
      <c r="C459" s="16"/>
      <c r="D459" s="25"/>
    </row>
    <row r="460" spans="1:4" ht="12.75">
      <c r="A460" s="15"/>
      <c r="C460" s="16"/>
      <c r="D460" s="25"/>
    </row>
    <row r="461" spans="1:4" ht="12.75">
      <c r="A461" s="15"/>
      <c r="C461" s="16"/>
      <c r="D461" s="25"/>
    </row>
    <row r="462" spans="1:4" ht="12.75">
      <c r="A462" s="15"/>
      <c r="C462" s="16"/>
      <c r="D462" s="25"/>
    </row>
    <row r="463" spans="1:4" ht="12.75">
      <c r="A463" s="15"/>
      <c r="C463" s="16"/>
      <c r="D463" s="25"/>
    </row>
    <row r="464" spans="1:4" ht="12.75">
      <c r="A464" s="15"/>
      <c r="C464" s="16"/>
      <c r="D464" s="25"/>
    </row>
    <row r="465" spans="1:4" ht="12.75">
      <c r="A465" s="15"/>
      <c r="C465" s="16"/>
      <c r="D465" s="25"/>
    </row>
    <row r="466" spans="1:4" ht="12.75">
      <c r="A466" s="15"/>
      <c r="C466" s="16"/>
      <c r="D466" s="25"/>
    </row>
    <row r="467" spans="1:4" ht="12.75">
      <c r="A467" s="15"/>
      <c r="C467" s="16"/>
      <c r="D467" s="25"/>
    </row>
    <row r="468" spans="1:4" ht="12.75">
      <c r="A468" s="15"/>
      <c r="C468" s="16"/>
      <c r="D468" s="25"/>
    </row>
    <row r="469" spans="1:4" ht="12.75">
      <c r="A469" s="15"/>
      <c r="C469" s="16"/>
      <c r="D469" s="25"/>
    </row>
    <row r="470" spans="1:4" ht="12.75">
      <c r="A470" s="15"/>
      <c r="C470" s="16"/>
      <c r="D470" s="25"/>
    </row>
    <row r="471" spans="1:4" ht="12.75">
      <c r="A471" s="15"/>
      <c r="C471" s="16"/>
      <c r="D471" s="25"/>
    </row>
    <row r="472" spans="1:4" ht="12.75">
      <c r="A472" s="15"/>
      <c r="C472" s="16"/>
      <c r="D472" s="25"/>
    </row>
    <row r="473" spans="1:4" ht="12.75">
      <c r="A473" s="15"/>
      <c r="C473" s="16"/>
      <c r="D473" s="25"/>
    </row>
    <row r="474" spans="1:4" ht="12.75">
      <c r="A474" s="15"/>
      <c r="C474" s="16"/>
      <c r="D474" s="25"/>
    </row>
    <row r="475" spans="1:4" ht="12.75">
      <c r="A475" s="15"/>
      <c r="C475" s="16"/>
      <c r="D475" s="25"/>
    </row>
    <row r="476" spans="1:4" ht="12.75">
      <c r="A476" s="15"/>
      <c r="C476" s="16"/>
      <c r="D476" s="25"/>
    </row>
    <row r="477" spans="1:4" ht="12.75">
      <c r="A477" s="15"/>
      <c r="C477" s="16"/>
      <c r="D477" s="25"/>
    </row>
    <row r="478" spans="1:4" ht="12.75">
      <c r="A478" s="15"/>
      <c r="C478" s="16"/>
      <c r="D478" s="25"/>
    </row>
    <row r="479" spans="1:4" ht="12.75">
      <c r="A479" s="15"/>
      <c r="C479" s="16"/>
      <c r="D479" s="25"/>
    </row>
    <row r="480" spans="1:4" ht="12.75">
      <c r="A480" s="15"/>
      <c r="C480" s="16"/>
      <c r="D480" s="25"/>
    </row>
    <row r="481" spans="1:4" ht="12.75">
      <c r="A481" s="15"/>
      <c r="C481" s="16"/>
      <c r="D481" s="25"/>
    </row>
    <row r="482" spans="1:4" ht="12.75">
      <c r="A482" s="15"/>
      <c r="C482" s="16"/>
      <c r="D482" s="25"/>
    </row>
    <row r="483" spans="1:4" ht="12.75">
      <c r="A483" s="15"/>
      <c r="C483" s="16"/>
      <c r="D483" s="25"/>
    </row>
    <row r="484" spans="1:4" ht="12.75">
      <c r="A484" s="15"/>
      <c r="C484" s="16"/>
      <c r="D484" s="25"/>
    </row>
    <row r="485" spans="1:4" ht="12.75">
      <c r="A485" s="15"/>
      <c r="C485" s="16"/>
      <c r="D485" s="25"/>
    </row>
    <row r="486" spans="1:4" ht="12.75">
      <c r="A486" s="15"/>
      <c r="C486" s="16"/>
      <c r="D486" s="25"/>
    </row>
    <row r="487" spans="1:4" ht="12.75">
      <c r="A487" s="15"/>
      <c r="C487" s="16"/>
      <c r="D487" s="25"/>
    </row>
    <row r="488" spans="1:4" ht="12.75">
      <c r="A488" s="15"/>
      <c r="C488" s="16"/>
      <c r="D488" s="25"/>
    </row>
    <row r="489" spans="1:4" ht="12.75">
      <c r="A489" s="15"/>
      <c r="C489" s="16"/>
      <c r="D489" s="25"/>
    </row>
    <row r="490" spans="1:4" ht="12.75">
      <c r="A490" s="15"/>
      <c r="C490" s="16"/>
      <c r="D490" s="25"/>
    </row>
    <row r="491" spans="1:4" ht="12.75">
      <c r="A491" s="15"/>
      <c r="C491" s="16"/>
      <c r="D491" s="25"/>
    </row>
    <row r="492" spans="1:4" ht="12.75">
      <c r="A492" s="15"/>
      <c r="C492" s="16"/>
      <c r="D492" s="25"/>
    </row>
    <row r="493" spans="1:4" ht="12.75">
      <c r="A493" s="15"/>
      <c r="C493" s="16"/>
      <c r="D493" s="25"/>
    </row>
    <row r="494" spans="1:4" ht="12.75">
      <c r="A494" s="15"/>
      <c r="C494" s="16"/>
      <c r="D494" s="25"/>
    </row>
    <row r="495" spans="1:4" ht="12.75">
      <c r="A495" s="15"/>
      <c r="C495" s="16"/>
      <c r="D495" s="25"/>
    </row>
    <row r="496" spans="1:4" ht="12.75">
      <c r="A496" s="15"/>
      <c r="C496" s="16"/>
      <c r="D496" s="25"/>
    </row>
    <row r="497" spans="1:4" ht="12.75">
      <c r="A497" s="15"/>
      <c r="C497" s="16"/>
      <c r="D497" s="25"/>
    </row>
    <row r="498" spans="1:4" ht="12.75">
      <c r="A498" s="15"/>
      <c r="C498" s="16"/>
      <c r="D498" s="25"/>
    </row>
    <row r="499" spans="1:4" ht="12.75">
      <c r="A499" s="15"/>
      <c r="C499" s="16"/>
      <c r="D499" s="25"/>
    </row>
    <row r="500" spans="1:4" ht="12.75">
      <c r="A500" s="15"/>
      <c r="C500" s="16"/>
      <c r="D500" s="25"/>
    </row>
    <row r="501" spans="1:4" ht="12.75">
      <c r="A501" s="15"/>
      <c r="C501" s="16"/>
      <c r="D501" s="25"/>
    </row>
    <row r="502" spans="1:4" ht="12.75">
      <c r="A502" s="15"/>
      <c r="C502" s="16"/>
      <c r="D502" s="25"/>
    </row>
    <row r="503" spans="1:4" ht="12.75">
      <c r="A503" s="15"/>
      <c r="C503" s="16"/>
      <c r="D503" s="25"/>
    </row>
    <row r="504" spans="1:4" ht="12.75">
      <c r="A504" s="15"/>
      <c r="C504" s="16"/>
      <c r="D504" s="25"/>
    </row>
    <row r="505" spans="1:4" ht="12.75">
      <c r="A505" s="15"/>
      <c r="C505" s="16"/>
      <c r="D505" s="25"/>
    </row>
    <row r="506" spans="1:4" ht="12.75">
      <c r="A506" s="15"/>
      <c r="C506" s="16"/>
      <c r="D506" s="25"/>
    </row>
    <row r="507" spans="1:4" ht="12.75">
      <c r="A507" s="15"/>
      <c r="C507" s="16"/>
      <c r="D507" s="25"/>
    </row>
    <row r="508" spans="1:4" ht="12.75">
      <c r="A508" s="15"/>
      <c r="C508" s="16"/>
      <c r="D508" s="25"/>
    </row>
    <row r="509" spans="1:4" ht="12.75">
      <c r="A509" s="15"/>
      <c r="C509" s="16"/>
      <c r="D509" s="25"/>
    </row>
    <row r="510" spans="1:4" ht="12.75">
      <c r="A510" s="15"/>
      <c r="C510" s="16"/>
      <c r="D510" s="25"/>
    </row>
    <row r="511" spans="1:4" ht="12.75">
      <c r="A511" s="15"/>
      <c r="C511" s="16"/>
      <c r="D511" s="25"/>
    </row>
    <row r="512" spans="1:4" ht="12.75">
      <c r="A512" s="15"/>
      <c r="C512" s="16"/>
      <c r="D512" s="25"/>
    </row>
    <row r="513" spans="1:4" ht="12.75">
      <c r="A513" s="15"/>
      <c r="C513" s="16"/>
      <c r="D513" s="25"/>
    </row>
    <row r="514" spans="1:4" ht="12.75">
      <c r="A514" s="15"/>
      <c r="C514" s="16"/>
      <c r="D514" s="25"/>
    </row>
    <row r="515" spans="1:4" ht="12.75">
      <c r="A515" s="15"/>
      <c r="C515" s="16"/>
      <c r="D515" s="25"/>
    </row>
    <row r="516" spans="1:4" ht="12.75">
      <c r="A516" s="15"/>
      <c r="C516" s="16"/>
      <c r="D516" s="25"/>
    </row>
    <row r="517" spans="1:4" ht="12.75">
      <c r="A517" s="15"/>
      <c r="C517" s="16"/>
      <c r="D517" s="25"/>
    </row>
    <row r="518" spans="1:4" ht="12.75">
      <c r="A518" s="15"/>
      <c r="C518" s="16"/>
      <c r="D518" s="25"/>
    </row>
    <row r="519" spans="1:4" ht="12.75">
      <c r="A519" s="15"/>
      <c r="C519" s="16"/>
      <c r="D519" s="25"/>
    </row>
    <row r="520" spans="1:4" ht="12.75">
      <c r="A520" s="15"/>
      <c r="C520" s="16"/>
      <c r="D520" s="25"/>
    </row>
    <row r="521" spans="1:4" ht="12.75">
      <c r="A521" s="15"/>
      <c r="C521" s="16"/>
      <c r="D521" s="25"/>
    </row>
    <row r="522" spans="1:4" ht="12.75">
      <c r="A522" s="15"/>
      <c r="C522" s="16"/>
      <c r="D522" s="25"/>
    </row>
    <row r="523" spans="1:4" ht="12.75">
      <c r="A523" s="15"/>
      <c r="C523" s="16"/>
      <c r="D523" s="25"/>
    </row>
    <row r="524" spans="1:4" ht="12.75">
      <c r="A524" s="15"/>
      <c r="C524" s="16"/>
      <c r="D524" s="25"/>
    </row>
    <row r="525" spans="1:4" ht="12.75">
      <c r="A525" s="15"/>
      <c r="C525" s="16"/>
      <c r="D525" s="25"/>
    </row>
    <row r="526" spans="1:4" ht="12.75">
      <c r="A526" s="15"/>
      <c r="C526" s="16"/>
      <c r="D526" s="25"/>
    </row>
    <row r="527" spans="1:4" ht="12.75">
      <c r="A527" s="15"/>
      <c r="C527" s="16"/>
      <c r="D527" s="25"/>
    </row>
    <row r="528" spans="1:4" ht="12.75">
      <c r="A528" s="15"/>
      <c r="C528" s="16"/>
      <c r="D528" s="25"/>
    </row>
    <row r="529" spans="1:4" ht="12.75">
      <c r="A529" s="15"/>
      <c r="C529" s="16"/>
      <c r="D529" s="25"/>
    </row>
    <row r="530" spans="1:4" ht="12.75">
      <c r="A530" s="15"/>
      <c r="C530" s="16"/>
      <c r="D530" s="25"/>
    </row>
    <row r="531" spans="1:4" ht="12.75">
      <c r="A531" s="15"/>
      <c r="C531" s="16"/>
      <c r="D531" s="25"/>
    </row>
    <row r="532" spans="1:4" ht="12.75">
      <c r="A532" s="15"/>
      <c r="C532" s="16"/>
      <c r="D532" s="25"/>
    </row>
    <row r="533" spans="1:4" ht="12.75">
      <c r="A533" s="15"/>
      <c r="C533" s="16"/>
      <c r="D533" s="25"/>
    </row>
    <row r="534" spans="1:4" ht="12.75">
      <c r="A534" s="15"/>
      <c r="C534" s="16"/>
      <c r="D534" s="25"/>
    </row>
    <row r="535" spans="1:4" ht="12.75">
      <c r="A535" s="15"/>
      <c r="C535" s="16"/>
      <c r="D535" s="25"/>
    </row>
    <row r="536" spans="1:4" ht="12.75">
      <c r="A536" s="15"/>
      <c r="C536" s="16"/>
      <c r="D536" s="25"/>
    </row>
    <row r="537" spans="1:4" ht="12.75">
      <c r="A537" s="15"/>
      <c r="C537" s="16"/>
      <c r="D537" s="25"/>
    </row>
    <row r="538" spans="1:4" ht="12.75">
      <c r="A538" s="15"/>
      <c r="C538" s="16"/>
      <c r="D538" s="25"/>
    </row>
    <row r="539" spans="1:4" ht="12.75">
      <c r="A539" s="15"/>
      <c r="C539" s="16"/>
      <c r="D539" s="25"/>
    </row>
    <row r="540" spans="1:4" ht="12.75">
      <c r="A540" s="15"/>
      <c r="C540" s="16"/>
      <c r="D540" s="25"/>
    </row>
    <row r="541" spans="1:4" ht="12.75">
      <c r="A541" s="15"/>
      <c r="C541" s="16"/>
      <c r="D541" s="25"/>
    </row>
    <row r="542" spans="1:4" ht="12.75">
      <c r="A542" s="15"/>
      <c r="C542" s="16"/>
      <c r="D542" s="25"/>
    </row>
    <row r="543" spans="1:4" ht="12.75">
      <c r="A543" s="15"/>
      <c r="C543" s="16"/>
      <c r="D543" s="25"/>
    </row>
    <row r="544" spans="1:4" ht="12.75">
      <c r="A544" s="15"/>
      <c r="C544" s="16"/>
      <c r="D544" s="25"/>
    </row>
    <row r="545" spans="1:4" ht="12.75">
      <c r="A545" s="15"/>
      <c r="C545" s="16"/>
      <c r="D545" s="25"/>
    </row>
    <row r="546" spans="1:4" ht="12.75">
      <c r="A546" s="15"/>
      <c r="C546" s="16"/>
      <c r="D546" s="25"/>
    </row>
    <row r="547" spans="1:4" ht="12.75">
      <c r="A547" s="15"/>
      <c r="C547" s="16"/>
      <c r="D547" s="25"/>
    </row>
    <row r="548" spans="1:4" ht="12.75">
      <c r="A548" s="15"/>
      <c r="C548" s="16"/>
      <c r="D548" s="25"/>
    </row>
    <row r="549" spans="1:4" ht="12.75">
      <c r="A549" s="15"/>
      <c r="C549" s="16"/>
      <c r="D549" s="25"/>
    </row>
    <row r="550" spans="1:4" ht="12.75">
      <c r="A550" s="15"/>
      <c r="C550" s="16"/>
      <c r="D550" s="25"/>
    </row>
    <row r="551" spans="1:4" ht="12.75">
      <c r="A551" s="15"/>
      <c r="C551" s="16"/>
      <c r="D551" s="25"/>
    </row>
    <row r="552" spans="1:4" ht="12.75">
      <c r="A552" s="15"/>
      <c r="C552" s="16"/>
      <c r="D552" s="25"/>
    </row>
    <row r="553" spans="1:4" ht="12.75">
      <c r="A553" s="15"/>
      <c r="C553" s="16"/>
      <c r="D553" s="25"/>
    </row>
    <row r="554" spans="1:4" ht="12.75">
      <c r="A554" s="15"/>
      <c r="C554" s="16"/>
      <c r="D554" s="25"/>
    </row>
    <row r="555" spans="1:4" ht="12.75">
      <c r="A555" s="15"/>
      <c r="C555" s="16"/>
      <c r="D555" s="25"/>
    </row>
    <row r="556" spans="1:4" ht="12.75">
      <c r="A556" s="15"/>
      <c r="C556" s="16"/>
      <c r="D556" s="25"/>
    </row>
    <row r="557" spans="1:4" ht="12.75">
      <c r="A557" s="15"/>
      <c r="C557" s="16"/>
      <c r="D557" s="25"/>
    </row>
    <row r="558" spans="1:4" ht="12.75">
      <c r="A558" s="15"/>
      <c r="C558" s="16"/>
      <c r="D558" s="25"/>
    </row>
    <row r="559" spans="1:4" ht="12.75">
      <c r="A559" s="15"/>
      <c r="C559" s="16"/>
      <c r="D559" s="25"/>
    </row>
    <row r="560" spans="1:4" ht="12.75">
      <c r="A560" s="15"/>
      <c r="C560" s="16"/>
      <c r="D560" s="25"/>
    </row>
    <row r="561" spans="1:4" ht="12.75">
      <c r="A561" s="15"/>
      <c r="C561" s="16"/>
      <c r="D561" s="25"/>
    </row>
    <row r="562" spans="1:4" ht="12.75">
      <c r="A562" s="15"/>
      <c r="C562" s="16"/>
      <c r="D562" s="25"/>
    </row>
    <row r="563" spans="1:4" ht="12.75">
      <c r="A563" s="15"/>
      <c r="C563" s="16"/>
      <c r="D563" s="25"/>
    </row>
    <row r="564" spans="1:4" ht="12.75">
      <c r="A564" s="15"/>
      <c r="C564" s="16"/>
      <c r="D564" s="25"/>
    </row>
    <row r="565" spans="1:4" ht="12.75">
      <c r="A565" s="15"/>
      <c r="C565" s="16"/>
      <c r="D565" s="25"/>
    </row>
    <row r="566" spans="1:4" ht="12.75">
      <c r="A566" s="15"/>
      <c r="C566" s="16"/>
      <c r="D566" s="25"/>
    </row>
    <row r="567" spans="1:4" ht="12.75">
      <c r="A567" s="15"/>
      <c r="C567" s="16"/>
      <c r="D567" s="25"/>
    </row>
    <row r="568" spans="1:4" ht="12.75">
      <c r="A568" s="15"/>
      <c r="C568" s="16"/>
      <c r="D568" s="25"/>
    </row>
    <row r="569" spans="1:4" ht="12.75">
      <c r="A569" s="15"/>
      <c r="C569" s="16"/>
      <c r="D569" s="25"/>
    </row>
    <row r="570" spans="1:4" ht="12.75">
      <c r="A570" s="15"/>
      <c r="C570" s="16"/>
      <c r="D570" s="25"/>
    </row>
    <row r="571" spans="1:4" ht="12.75">
      <c r="A571" s="15"/>
      <c r="C571" s="16"/>
      <c r="D571" s="25"/>
    </row>
    <row r="572" spans="1:4" ht="12.75">
      <c r="A572" s="15"/>
      <c r="C572" s="16"/>
      <c r="D572" s="25"/>
    </row>
    <row r="573" spans="1:4" ht="12.75">
      <c r="A573" s="15"/>
      <c r="C573" s="16"/>
      <c r="D573" s="25"/>
    </row>
    <row r="574" spans="1:4" ht="12.75">
      <c r="A574" s="15"/>
      <c r="C574" s="16"/>
      <c r="D574" s="25"/>
    </row>
    <row r="575" spans="1:4" ht="12.75">
      <c r="A575" s="15"/>
      <c r="C575" s="16"/>
      <c r="D575" s="25"/>
    </row>
    <row r="576" spans="1:4" ht="12.75">
      <c r="A576" s="15"/>
      <c r="C576" s="16"/>
      <c r="D576" s="25"/>
    </row>
    <row r="577" spans="1:4" ht="12.75">
      <c r="A577" s="15"/>
      <c r="C577" s="16"/>
      <c r="D577" s="25"/>
    </row>
    <row r="578" spans="1:4" ht="12.75">
      <c r="A578" s="15"/>
      <c r="C578" s="16"/>
      <c r="D578" s="25"/>
    </row>
    <row r="579" spans="1:4" ht="12.75">
      <c r="A579" s="15"/>
      <c r="C579" s="16"/>
      <c r="D579" s="25"/>
    </row>
    <row r="580" spans="1:4" ht="12.75">
      <c r="A580" s="15"/>
      <c r="C580" s="16"/>
      <c r="D580" s="25"/>
    </row>
    <row r="581" spans="1:4" ht="12.75">
      <c r="A581" s="15"/>
      <c r="C581" s="16"/>
      <c r="D581" s="25"/>
    </row>
    <row r="582" spans="1:4" ht="12.75">
      <c r="A582" s="15"/>
      <c r="C582" s="16"/>
      <c r="D582" s="25"/>
    </row>
    <row r="583" spans="1:4" ht="12.75">
      <c r="A583" s="15"/>
      <c r="C583" s="16"/>
      <c r="D583" s="25"/>
    </row>
    <row r="584" spans="1:4" ht="12.75">
      <c r="A584" s="15"/>
      <c r="C584" s="16"/>
      <c r="D584" s="25"/>
    </row>
    <row r="585" spans="1:4" ht="12.75">
      <c r="A585" s="15"/>
      <c r="C585" s="16"/>
      <c r="D585" s="25"/>
    </row>
    <row r="586" spans="1:4" ht="12.75">
      <c r="A586" s="15"/>
      <c r="C586" s="16"/>
      <c r="D586" s="25"/>
    </row>
    <row r="587" spans="1:4" ht="12.75">
      <c r="A587" s="15"/>
      <c r="C587" s="16"/>
      <c r="D587" s="25"/>
    </row>
    <row r="588" spans="1:4" ht="12.75">
      <c r="A588" s="15"/>
      <c r="C588" s="16"/>
      <c r="D588" s="25"/>
    </row>
    <row r="589" spans="1:4" ht="12.75">
      <c r="A589" s="15"/>
      <c r="C589" s="16"/>
      <c r="D589" s="25"/>
    </row>
    <row r="590" spans="1:4" ht="12.75">
      <c r="A590" s="15"/>
      <c r="C590" s="16"/>
      <c r="D590" s="25"/>
    </row>
    <row r="591" spans="1:4" ht="12.75">
      <c r="A591" s="15"/>
      <c r="C591" s="16"/>
      <c r="D591" s="25"/>
    </row>
    <row r="592" spans="1:4" ht="12.75">
      <c r="A592" s="15"/>
      <c r="C592" s="16"/>
      <c r="D592" s="25"/>
    </row>
    <row r="593" spans="1:4" ht="12.75">
      <c r="A593" s="15"/>
      <c r="C593" s="16"/>
      <c r="D593" s="25"/>
    </row>
    <row r="594" spans="1:4" ht="12.75">
      <c r="A594" s="15"/>
      <c r="C594" s="16"/>
      <c r="D594" s="25"/>
    </row>
    <row r="595" spans="1:4" ht="12.75">
      <c r="A595" s="15"/>
      <c r="C595" s="16"/>
      <c r="D595" s="25"/>
    </row>
    <row r="596" spans="1:4" ht="12.75">
      <c r="A596" s="15"/>
      <c r="C596" s="16"/>
      <c r="D596" s="25"/>
    </row>
    <row r="597" spans="1:4" ht="12.75">
      <c r="A597" s="15"/>
      <c r="C597" s="16"/>
      <c r="D597" s="25"/>
    </row>
    <row r="598" spans="1:4" ht="12.75">
      <c r="A598" s="15"/>
      <c r="C598" s="16"/>
      <c r="D598" s="25"/>
    </row>
    <row r="599" spans="1:4" ht="12.75">
      <c r="A599" s="15"/>
      <c r="C599" s="16"/>
      <c r="D599" s="25"/>
    </row>
    <row r="600" spans="1:4" ht="12.75">
      <c r="A600" s="15"/>
      <c r="C600" s="16"/>
      <c r="D600" s="25"/>
    </row>
    <row r="601" spans="1:4" ht="12.75">
      <c r="A601" s="15"/>
      <c r="C601" s="16"/>
      <c r="D601" s="25"/>
    </row>
    <row r="602" spans="1:4" ht="12.75">
      <c r="A602" s="15"/>
      <c r="C602" s="16"/>
      <c r="D602" s="25"/>
    </row>
    <row r="603" spans="1:4" ht="12.75">
      <c r="A603" s="15"/>
      <c r="C603" s="16"/>
      <c r="D603" s="25"/>
    </row>
    <row r="604" spans="1:4" ht="12.75">
      <c r="A604" s="15"/>
      <c r="C604" s="16"/>
      <c r="D604" s="25"/>
    </row>
    <row r="605" spans="1:4" ht="12.75">
      <c r="A605" s="15"/>
      <c r="C605" s="16"/>
      <c r="D605" s="25"/>
    </row>
    <row r="606" spans="1:4" ht="12.75">
      <c r="A606" s="15"/>
      <c r="C606" s="16"/>
      <c r="D606" s="25"/>
    </row>
    <row r="607" spans="1:4" ht="12.75">
      <c r="A607" s="15"/>
      <c r="C607" s="16"/>
      <c r="D607" s="25"/>
    </row>
    <row r="608" spans="1:4" ht="12.75">
      <c r="A608" s="15"/>
      <c r="C608" s="16"/>
      <c r="D608" s="25"/>
    </row>
    <row r="609" spans="1:4" ht="12.75">
      <c r="A609" s="15"/>
      <c r="C609" s="16"/>
      <c r="D609" s="25"/>
    </row>
    <row r="610" spans="1:4" ht="12.75">
      <c r="A610" s="15"/>
      <c r="C610" s="16"/>
      <c r="D610" s="25"/>
    </row>
    <row r="611" spans="1:4" ht="12.75">
      <c r="A611" s="15"/>
      <c r="C611" s="16"/>
      <c r="D611" s="25"/>
    </row>
    <row r="612" spans="1:4" ht="12.75">
      <c r="A612" s="15"/>
      <c r="C612" s="16"/>
      <c r="D612" s="25"/>
    </row>
    <row r="613" spans="1:4" ht="12.75">
      <c r="A613" s="15"/>
      <c r="C613" s="16"/>
      <c r="D613" s="25"/>
    </row>
    <row r="614" spans="1:4" ht="12.75">
      <c r="A614" s="15"/>
      <c r="C614" s="16"/>
      <c r="D614" s="25"/>
    </row>
    <row r="615" spans="1:4" ht="12.75">
      <c r="A615" s="15"/>
      <c r="C615" s="16"/>
      <c r="D615" s="25"/>
    </row>
    <row r="616" spans="1:4" ht="12.75">
      <c r="A616" s="15"/>
      <c r="C616" s="16"/>
      <c r="D616" s="25"/>
    </row>
    <row r="617" spans="1:4" ht="12.75">
      <c r="A617" s="15"/>
      <c r="C617" s="16"/>
      <c r="D617" s="25"/>
    </row>
    <row r="618" spans="1:4" ht="12.75">
      <c r="A618" s="15"/>
      <c r="C618" s="16"/>
      <c r="D618" s="25"/>
    </row>
    <row r="619" spans="1:4" ht="12.75">
      <c r="A619" s="15"/>
      <c r="C619" s="16"/>
      <c r="D619" s="25"/>
    </row>
    <row r="620" spans="1:4" ht="12.75">
      <c r="A620" s="15"/>
      <c r="C620" s="16"/>
      <c r="D620" s="25"/>
    </row>
    <row r="621" spans="1:4" ht="12.75">
      <c r="A621" s="15"/>
      <c r="C621" s="16"/>
      <c r="D621" s="25"/>
    </row>
    <row r="622" spans="1:4" ht="12.75">
      <c r="A622" s="15"/>
      <c r="C622" s="16"/>
      <c r="D622" s="25"/>
    </row>
    <row r="623" spans="1:4" ht="12.75">
      <c r="A623" s="15"/>
      <c r="C623" s="16"/>
      <c r="D623" s="25"/>
    </row>
    <row r="624" spans="1:4" ht="12.75">
      <c r="A624" s="15"/>
      <c r="C624" s="16"/>
      <c r="D624" s="25"/>
    </row>
    <row r="625" spans="1:4" ht="12.75">
      <c r="A625" s="15"/>
      <c r="C625" s="16"/>
      <c r="D625" s="25"/>
    </row>
    <row r="626" spans="1:4" ht="12.75">
      <c r="A626" s="15"/>
      <c r="C626" s="16"/>
      <c r="D626" s="25"/>
    </row>
    <row r="627" spans="1:4" ht="12.75">
      <c r="A627" s="15"/>
      <c r="C627" s="16"/>
      <c r="D627" s="25"/>
    </row>
    <row r="628" spans="1:4" ht="12.75">
      <c r="A628" s="15"/>
      <c r="C628" s="16"/>
      <c r="D628" s="25"/>
    </row>
    <row r="629" spans="1:4" ht="12.75">
      <c r="A629" s="15"/>
      <c r="C629" s="16"/>
      <c r="D629" s="25"/>
    </row>
    <row r="630" spans="1:4" ht="12.75">
      <c r="A630" s="15"/>
      <c r="C630" s="16"/>
      <c r="D630" s="25"/>
    </row>
    <row r="631" spans="1:4" ht="12.75">
      <c r="A631" s="15"/>
      <c r="C631" s="16"/>
      <c r="D631" s="25"/>
    </row>
    <row r="632" spans="1:4" ht="12.75">
      <c r="A632" s="15"/>
      <c r="C632" s="16"/>
      <c r="D632" s="25"/>
    </row>
    <row r="633" spans="1:4" ht="12.75">
      <c r="A633" s="15"/>
      <c r="C633" s="16"/>
      <c r="D633" s="25"/>
    </row>
    <row r="634" spans="1:4" ht="12.75">
      <c r="A634" s="15"/>
      <c r="C634" s="16"/>
      <c r="D634" s="25"/>
    </row>
    <row r="635" spans="1:4" ht="12.75">
      <c r="A635" s="15"/>
      <c r="C635" s="16"/>
      <c r="D635" s="25"/>
    </row>
    <row r="636" spans="1:4" ht="12.75">
      <c r="A636" s="15"/>
      <c r="C636" s="16"/>
      <c r="D636" s="25"/>
    </row>
    <row r="637" spans="1:4" ht="12.75">
      <c r="A637" s="15"/>
      <c r="C637" s="16"/>
      <c r="D637" s="25"/>
    </row>
    <row r="638" spans="1:4" ht="12.75">
      <c r="A638" s="15"/>
      <c r="C638" s="16"/>
      <c r="D638" s="25"/>
    </row>
    <row r="639" spans="1:4" ht="12.75">
      <c r="A639" s="15"/>
      <c r="C639" s="16"/>
      <c r="D639" s="25"/>
    </row>
    <row r="640" spans="1:4" ht="12.75">
      <c r="A640" s="15"/>
      <c r="C640" s="16"/>
      <c r="D640" s="25"/>
    </row>
    <row r="641" spans="1:4" ht="12.75">
      <c r="A641" s="15"/>
      <c r="C641" s="16"/>
      <c r="D641" s="25"/>
    </row>
    <row r="642" spans="1:4" ht="12.75">
      <c r="A642" s="15"/>
      <c r="C642" s="16"/>
      <c r="D642" s="25"/>
    </row>
    <row r="643" spans="1:4" ht="12.75">
      <c r="A643" s="15"/>
      <c r="C643" s="16"/>
      <c r="D643" s="25"/>
    </row>
    <row r="644" spans="1:4" ht="12.75">
      <c r="A644" s="15"/>
      <c r="C644" s="16"/>
      <c r="D644" s="25"/>
    </row>
    <row r="645" spans="1:4" ht="12.75">
      <c r="A645" s="15"/>
      <c r="C645" s="16"/>
      <c r="D645" s="25"/>
    </row>
    <row r="646" spans="1:4" ht="12.75">
      <c r="A646" s="15"/>
      <c r="C646" s="16"/>
      <c r="D646" s="25"/>
    </row>
    <row r="647" spans="1:4" ht="12.75">
      <c r="A647" s="15"/>
      <c r="C647" s="16"/>
      <c r="D647" s="25"/>
    </row>
    <row r="648" spans="1:4" ht="12.75">
      <c r="A648" s="15"/>
      <c r="C648" s="16"/>
      <c r="D648" s="25"/>
    </row>
    <row r="649" spans="1:4" ht="12.75">
      <c r="A649" s="15"/>
      <c r="C649" s="16"/>
      <c r="D649" s="25"/>
    </row>
    <row r="650" spans="1:4" ht="12.75">
      <c r="A650" s="15"/>
      <c r="C650" s="16"/>
      <c r="D650" s="25"/>
    </row>
    <row r="651" spans="1:4" ht="12.75">
      <c r="A651" s="15"/>
      <c r="C651" s="16"/>
      <c r="D651" s="25"/>
    </row>
    <row r="652" spans="1:4" ht="12.75">
      <c r="A652" s="15"/>
      <c r="C652" s="16"/>
      <c r="D652" s="25"/>
    </row>
    <row r="653" spans="1:4" ht="12.75">
      <c r="A653" s="15"/>
      <c r="C653" s="16"/>
      <c r="D653" s="25"/>
    </row>
    <row r="654" spans="1:4" ht="12.75">
      <c r="A654" s="15"/>
      <c r="C654" s="16"/>
      <c r="D654" s="25"/>
    </row>
    <row r="655" spans="1:4" ht="12.75">
      <c r="A655" s="15"/>
      <c r="C655" s="16"/>
      <c r="D655" s="25"/>
    </row>
    <row r="656" spans="1:4" ht="12.75">
      <c r="A656" s="15"/>
      <c r="C656" s="16"/>
      <c r="D656" s="25"/>
    </row>
    <row r="657" spans="1:4" ht="12.75">
      <c r="A657" s="15"/>
      <c r="C657" s="16"/>
      <c r="D657" s="25"/>
    </row>
    <row r="658" spans="1:4" ht="12.75">
      <c r="A658" s="15"/>
      <c r="C658" s="16"/>
      <c r="D658" s="25"/>
    </row>
    <row r="659" spans="1:4" ht="12.75">
      <c r="A659" s="15"/>
      <c r="C659" s="16"/>
      <c r="D659" s="25"/>
    </row>
    <row r="660" spans="1:4" ht="12.75">
      <c r="A660" s="15"/>
      <c r="C660" s="16"/>
      <c r="D660" s="25"/>
    </row>
    <row r="661" spans="1:4" ht="12.75">
      <c r="A661" s="15"/>
      <c r="C661" s="16"/>
      <c r="D661" s="25"/>
    </row>
    <row r="662" spans="1:4" ht="12.75">
      <c r="A662" s="15"/>
      <c r="C662" s="16"/>
      <c r="D662" s="25"/>
    </row>
    <row r="663" spans="1:4" ht="12.75">
      <c r="A663" s="15"/>
      <c r="C663" s="16"/>
      <c r="D663" s="25"/>
    </row>
    <row r="664" spans="1:4" ht="12.75">
      <c r="A664" s="15"/>
      <c r="C664" s="16"/>
      <c r="D664" s="25"/>
    </row>
    <row r="665" spans="1:4" ht="12.75">
      <c r="A665" s="15"/>
      <c r="C665" s="16"/>
      <c r="D665" s="25"/>
    </row>
    <row r="666" spans="1:4" ht="12.75">
      <c r="A666" s="15"/>
      <c r="C666" s="16"/>
      <c r="D666" s="25"/>
    </row>
    <row r="667" spans="1:4" ht="12.75">
      <c r="A667" s="15"/>
      <c r="C667" s="16"/>
      <c r="D667" s="25"/>
    </row>
    <row r="668" spans="1:4" ht="12.75">
      <c r="A668" s="15"/>
      <c r="C668" s="16"/>
      <c r="D668" s="25"/>
    </row>
    <row r="669" spans="1:4" ht="12.75">
      <c r="A669" s="15"/>
      <c r="C669" s="16"/>
      <c r="D669" s="25"/>
    </row>
    <row r="670" spans="1:4" ht="12.75">
      <c r="A670" s="15"/>
      <c r="C670" s="16"/>
      <c r="D670" s="25"/>
    </row>
    <row r="671" spans="1:4" ht="12.75">
      <c r="A671" s="15"/>
      <c r="C671" s="16"/>
      <c r="D671" s="25"/>
    </row>
    <row r="672" spans="1:4" ht="12.75">
      <c r="A672" s="15"/>
      <c r="C672" s="16"/>
      <c r="D672" s="25"/>
    </row>
    <row r="673" spans="1:4" ht="12.75">
      <c r="A673" s="15"/>
      <c r="C673" s="16"/>
      <c r="D673" s="25"/>
    </row>
    <row r="674" spans="1:4" ht="12.75">
      <c r="A674" s="15"/>
      <c r="C674" s="16"/>
      <c r="D674" s="25"/>
    </row>
    <row r="675" spans="1:4" ht="12.75">
      <c r="A675" s="15"/>
      <c r="C675" s="16"/>
      <c r="D675" s="25"/>
    </row>
    <row r="676" spans="1:4" ht="12.75">
      <c r="A676" s="15"/>
      <c r="C676" s="16"/>
      <c r="D676" s="25"/>
    </row>
    <row r="677" spans="1:4" ht="12.75">
      <c r="A677" s="15"/>
      <c r="C677" s="16"/>
      <c r="D677" s="25"/>
    </row>
    <row r="678" spans="1:4" ht="12.75">
      <c r="A678" s="15"/>
      <c r="C678" s="16"/>
      <c r="D678" s="25"/>
    </row>
    <row r="679" spans="1:4" ht="12.75">
      <c r="A679" s="15"/>
      <c r="C679" s="16"/>
      <c r="D679" s="25"/>
    </row>
    <row r="680" spans="1:4" ht="12.75">
      <c r="A680" s="15"/>
      <c r="C680" s="16"/>
      <c r="D680" s="25"/>
    </row>
    <row r="681" spans="1:4" ht="12.75">
      <c r="A681" s="15"/>
      <c r="C681" s="16"/>
      <c r="D681" s="25"/>
    </row>
    <row r="682" spans="1:4" ht="12.75">
      <c r="A682" s="15"/>
      <c r="C682" s="16"/>
      <c r="D682" s="25"/>
    </row>
    <row r="683" spans="1:4" ht="12.75">
      <c r="A683" s="15"/>
      <c r="C683" s="16"/>
      <c r="D683" s="25"/>
    </row>
    <row r="684" spans="1:4" ht="12.75">
      <c r="A684" s="15"/>
      <c r="C684" s="16"/>
      <c r="D684" s="25"/>
    </row>
    <row r="685" spans="1:4" ht="12.75">
      <c r="A685" s="15"/>
      <c r="C685" s="16"/>
      <c r="D685" s="25"/>
    </row>
    <row r="686" spans="1:4" ht="12.75">
      <c r="A686" s="15"/>
      <c r="C686" s="16"/>
      <c r="D686" s="25"/>
    </row>
    <row r="687" spans="1:4" ht="12.75">
      <c r="A687" s="15"/>
      <c r="C687" s="16"/>
      <c r="D687" s="25"/>
    </row>
    <row r="688" spans="1:4" ht="12.75">
      <c r="A688" s="15"/>
      <c r="C688" s="16"/>
      <c r="D688" s="25"/>
    </row>
    <row r="689" spans="1:4" ht="12.75">
      <c r="A689" s="15"/>
      <c r="C689" s="16"/>
      <c r="D689" s="25"/>
    </row>
  </sheetData>
  <sheetProtection/>
  <mergeCells count="23">
    <mergeCell ref="A3:D3"/>
    <mergeCell ref="A5:D5"/>
    <mergeCell ref="A29:D29"/>
    <mergeCell ref="A31:D31"/>
    <mergeCell ref="A77:D77"/>
    <mergeCell ref="A97:D97"/>
    <mergeCell ref="A34:D34"/>
    <mergeCell ref="A70:D70"/>
    <mergeCell ref="A63:D63"/>
    <mergeCell ref="A84:D84"/>
    <mergeCell ref="B171:C171"/>
    <mergeCell ref="B169:C169"/>
    <mergeCell ref="B170:C170"/>
    <mergeCell ref="A109:D109"/>
    <mergeCell ref="A150:D150"/>
    <mergeCell ref="A162:D162"/>
    <mergeCell ref="A99:D99"/>
    <mergeCell ref="A114:D114"/>
    <mergeCell ref="A160:D160"/>
    <mergeCell ref="A140:D140"/>
    <mergeCell ref="A107:D107"/>
    <mergeCell ref="A120:D120"/>
    <mergeCell ref="A135:D135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3" manualBreakCount="3">
    <brk id="33" max="3" man="1"/>
    <brk id="76" max="3" man="1"/>
    <brk id="14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36" customWidth="1"/>
    <col min="2" max="2" width="42.421875" style="0" customWidth="1"/>
    <col min="3" max="4" width="20.140625" style="30" customWidth="1"/>
  </cols>
  <sheetData>
    <row r="1" spans="2:4" ht="16.5">
      <c r="B1" s="4" t="s">
        <v>431</v>
      </c>
      <c r="D1" s="31"/>
    </row>
    <row r="2" ht="16.5">
      <c r="B2" s="4"/>
    </row>
    <row r="3" spans="2:4" ht="12.75" customHeight="1">
      <c r="B3" s="287" t="s">
        <v>52</v>
      </c>
      <c r="C3" s="287"/>
      <c r="D3" s="287"/>
    </row>
    <row r="4" spans="1:4" ht="25.5">
      <c r="A4" s="93" t="s">
        <v>11</v>
      </c>
      <c r="B4" s="93" t="s">
        <v>9</v>
      </c>
      <c r="C4" s="92" t="s">
        <v>19</v>
      </c>
      <c r="D4" s="92" t="s">
        <v>8</v>
      </c>
    </row>
    <row r="5" spans="1:5" ht="26.25" customHeight="1">
      <c r="A5" s="60">
        <v>1</v>
      </c>
      <c r="B5" s="95" t="s">
        <v>430</v>
      </c>
      <c r="C5" s="22">
        <v>987981.47</v>
      </c>
      <c r="D5" s="22"/>
      <c r="E5" s="99"/>
    </row>
    <row r="6" spans="1:4" s="3" customFormat="1" ht="26.25" customHeight="1">
      <c r="A6" s="97">
        <v>2</v>
      </c>
      <c r="B6" s="2" t="s">
        <v>528</v>
      </c>
      <c r="C6" s="22">
        <v>582030.87</v>
      </c>
      <c r="D6" s="22">
        <v>255186.16</v>
      </c>
    </row>
    <row r="7" spans="1:4" s="3" customFormat="1" ht="26.25" customHeight="1">
      <c r="A7" s="60">
        <v>3</v>
      </c>
      <c r="B7" s="95" t="s">
        <v>340</v>
      </c>
      <c r="C7" s="32">
        <v>181475.4</v>
      </c>
      <c r="D7" s="22"/>
    </row>
    <row r="8" spans="1:4" s="3" customFormat="1" ht="26.25" customHeight="1">
      <c r="A8" s="97">
        <v>4</v>
      </c>
      <c r="B8" s="96" t="s">
        <v>67</v>
      </c>
      <c r="C8" s="133">
        <f>57917.09+1469.28</f>
        <v>59386.369999999995</v>
      </c>
      <c r="D8" s="34"/>
    </row>
    <row r="9" spans="1:4" s="3" customFormat="1" ht="26.25" customHeight="1">
      <c r="A9" s="60">
        <v>5</v>
      </c>
      <c r="B9" s="95" t="s">
        <v>71</v>
      </c>
      <c r="C9" s="22" t="s">
        <v>631</v>
      </c>
      <c r="D9" s="35">
        <v>74960.98</v>
      </c>
    </row>
    <row r="10" spans="1:4" s="3" customFormat="1" ht="26.25" customHeight="1">
      <c r="A10" s="97">
        <v>6</v>
      </c>
      <c r="B10" s="2" t="s">
        <v>76</v>
      </c>
      <c r="C10" s="34">
        <f>244887.73+39000</f>
        <v>283887.73</v>
      </c>
      <c r="D10" s="35"/>
    </row>
    <row r="11" spans="1:4" s="3" customFormat="1" ht="26.25" customHeight="1">
      <c r="A11" s="60">
        <v>7</v>
      </c>
      <c r="B11" s="2" t="s">
        <v>81</v>
      </c>
      <c r="C11" s="22">
        <f>241075.14+1164.97</f>
        <v>242240.11000000002</v>
      </c>
      <c r="D11" s="22">
        <v>37673.63</v>
      </c>
    </row>
    <row r="12" spans="1:4" s="3" customFormat="1" ht="26.25" customHeight="1">
      <c r="A12" s="53">
        <v>8</v>
      </c>
      <c r="B12" s="28" t="s">
        <v>601</v>
      </c>
      <c r="C12" s="22">
        <v>70356.1</v>
      </c>
      <c r="D12" s="22"/>
    </row>
    <row r="13" spans="1:4" ht="18" customHeight="1">
      <c r="A13" s="94"/>
      <c r="B13" s="93" t="s">
        <v>10</v>
      </c>
      <c r="C13" s="98">
        <f>SUM(C5:C12)</f>
        <v>2407358.05</v>
      </c>
      <c r="D13" s="98">
        <f>SUM(D5:D12)</f>
        <v>367820.77</v>
      </c>
    </row>
    <row r="14" spans="2:4" ht="12.75">
      <c r="B14" s="3">
        <v>2019</v>
      </c>
      <c r="C14" s="33"/>
      <c r="D14" s="33"/>
    </row>
    <row r="15" spans="2:4" ht="12.75">
      <c r="B15" s="8" t="s">
        <v>435</v>
      </c>
      <c r="C15" s="33"/>
      <c r="D15" s="33"/>
    </row>
    <row r="16" spans="2:4" ht="12.75">
      <c r="B16" s="8" t="s">
        <v>529</v>
      </c>
      <c r="C16" s="33"/>
      <c r="D16" s="33"/>
    </row>
    <row r="17" spans="2:4" ht="12.75">
      <c r="B17" s="3"/>
      <c r="C17" s="33"/>
      <c r="D17" s="33"/>
    </row>
    <row r="18" spans="2:4" ht="12.75">
      <c r="B18" s="3"/>
      <c r="C18" s="33"/>
      <c r="D18" s="33"/>
    </row>
    <row r="19" spans="2:4" ht="12.75">
      <c r="B19" s="3"/>
      <c r="C19" s="33"/>
      <c r="D19" s="33"/>
    </row>
    <row r="20" spans="2:4" ht="12.75">
      <c r="B20" s="3"/>
      <c r="C20" s="33"/>
      <c r="D20" s="33"/>
    </row>
    <row r="21" spans="2:4" ht="12.75">
      <c r="B21" s="3"/>
      <c r="C21" s="33"/>
      <c r="D21" s="33"/>
    </row>
    <row r="22" spans="2:4" ht="12.75">
      <c r="B22" s="3"/>
      <c r="C22" s="33"/>
      <c r="D22" s="33"/>
    </row>
    <row r="23" spans="2:4" ht="12.75">
      <c r="B23" s="3"/>
      <c r="C23" s="33"/>
      <c r="D23" s="33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0"/>
  <sheetViews>
    <sheetView zoomScale="80" zoomScaleNormal="80" zoomScalePageLayoutView="0" workbookViewId="0" topLeftCell="A1">
      <selection activeCell="M8" sqref="M8"/>
    </sheetView>
  </sheetViews>
  <sheetFormatPr defaultColWidth="9.140625" defaultRowHeight="12.75"/>
  <cols>
    <col min="1" max="1" width="4.57421875" style="5" customWidth="1"/>
    <col min="2" max="2" width="19.00390625" style="5" customWidth="1"/>
    <col min="3" max="3" width="24.57421875" style="5" customWidth="1"/>
    <col min="4" max="4" width="12.57421875" style="5" customWidth="1"/>
    <col min="5" max="5" width="21.7109375" style="5" customWidth="1"/>
    <col min="6" max="6" width="11.421875" style="5" customWidth="1"/>
    <col min="7" max="7" width="21.00390625" style="5" customWidth="1"/>
    <col min="8" max="8" width="14.8515625" style="5" customWidth="1"/>
    <col min="9" max="9" width="16.28125" style="5" customWidth="1"/>
    <col min="10" max="10" width="8.8515625" style="5" customWidth="1"/>
    <col min="11" max="11" width="9.140625" style="5" customWidth="1"/>
    <col min="12" max="12" width="12.57421875" style="5" customWidth="1"/>
    <col min="13" max="13" width="14.8515625" style="5" customWidth="1"/>
    <col min="14" max="14" width="8.421875" style="5" customWidth="1"/>
    <col min="15" max="15" width="16.00390625" style="5" customWidth="1"/>
    <col min="16" max="16" width="5.140625" style="5" bestFit="1" customWidth="1"/>
    <col min="17" max="17" width="14.00390625" style="5" customWidth="1"/>
    <col min="18" max="18" width="12.8515625" style="5" customWidth="1"/>
    <col min="19" max="19" width="11.140625" style="5" customWidth="1"/>
    <col min="20" max="20" width="20.8515625" style="5" customWidth="1"/>
    <col min="21" max="21" width="17.00390625" style="5" customWidth="1"/>
    <col min="22" max="22" width="14.8515625" style="5" customWidth="1"/>
    <col min="23" max="23" width="14.28125" style="5" customWidth="1"/>
    <col min="24" max="24" width="11.57421875" style="5" customWidth="1"/>
    <col min="25" max="25" width="11.00390625" style="5" customWidth="1"/>
    <col min="26" max="26" width="11.7109375" style="5" customWidth="1"/>
    <col min="27" max="27" width="11.140625" style="5" customWidth="1"/>
    <col min="28" max="28" width="9.00390625" style="5" customWidth="1"/>
    <col min="29" max="16384" width="9.140625" style="5" customWidth="1"/>
  </cols>
  <sheetData>
    <row r="1" ht="12.75">
      <c r="B1" s="14" t="s">
        <v>661</v>
      </c>
    </row>
    <row r="2" spans="1:30" s="244" customFormat="1" ht="23.25" customHeight="1">
      <c r="A2" s="289" t="s">
        <v>440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1" t="s">
        <v>440</v>
      </c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2"/>
      <c r="AC2" s="255"/>
      <c r="AD2" s="255"/>
    </row>
    <row r="3" spans="1:30" s="244" customFormat="1" ht="12.75" customHeight="1">
      <c r="A3" s="288" t="s">
        <v>11</v>
      </c>
      <c r="B3" s="293" t="s">
        <v>630</v>
      </c>
      <c r="C3" s="288" t="s">
        <v>441</v>
      </c>
      <c r="D3" s="288" t="s">
        <v>442</v>
      </c>
      <c r="E3" s="288" t="s">
        <v>443</v>
      </c>
      <c r="F3" s="288" t="s">
        <v>444</v>
      </c>
      <c r="G3" s="288" t="s">
        <v>445</v>
      </c>
      <c r="H3" s="288" t="s">
        <v>446</v>
      </c>
      <c r="I3" s="288"/>
      <c r="J3" s="288" t="s">
        <v>447</v>
      </c>
      <c r="K3" s="288" t="s">
        <v>448</v>
      </c>
      <c r="L3" s="288" t="s">
        <v>449</v>
      </c>
      <c r="M3" s="288" t="s">
        <v>450</v>
      </c>
      <c r="N3" s="288" t="s">
        <v>451</v>
      </c>
      <c r="O3" s="288" t="s">
        <v>452</v>
      </c>
      <c r="P3" s="288" t="s">
        <v>11</v>
      </c>
      <c r="Q3" s="288" t="s">
        <v>453</v>
      </c>
      <c r="R3" s="288" t="s">
        <v>454</v>
      </c>
      <c r="S3" s="288" t="s">
        <v>455</v>
      </c>
      <c r="T3" s="288" t="s">
        <v>456</v>
      </c>
      <c r="U3" s="288" t="s">
        <v>715</v>
      </c>
      <c r="V3" s="288" t="s">
        <v>714</v>
      </c>
      <c r="W3" s="288"/>
      <c r="X3" s="288" t="s">
        <v>672</v>
      </c>
      <c r="Y3" s="288"/>
      <c r="Z3" s="288" t="s">
        <v>673</v>
      </c>
      <c r="AA3" s="288"/>
      <c r="AB3" s="288" t="s">
        <v>457</v>
      </c>
      <c r="AC3" s="288"/>
      <c r="AD3" s="288"/>
    </row>
    <row r="4" spans="1:30" s="244" customFormat="1" ht="36" customHeight="1">
      <c r="A4" s="288"/>
      <c r="B4" s="294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</row>
    <row r="5" spans="1:30" s="244" customFormat="1" ht="34.5" customHeight="1">
      <c r="A5" s="288"/>
      <c r="B5" s="295"/>
      <c r="C5" s="288"/>
      <c r="D5" s="288"/>
      <c r="E5" s="288"/>
      <c r="F5" s="288"/>
      <c r="G5" s="288"/>
      <c r="H5" s="202" t="s">
        <v>458</v>
      </c>
      <c r="I5" s="202" t="s">
        <v>459</v>
      </c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02" t="s">
        <v>458</v>
      </c>
      <c r="W5" s="202" t="s">
        <v>459</v>
      </c>
      <c r="X5" s="202" t="s">
        <v>460</v>
      </c>
      <c r="Y5" s="202" t="s">
        <v>461</v>
      </c>
      <c r="Z5" s="202" t="s">
        <v>460</v>
      </c>
      <c r="AA5" s="202" t="s">
        <v>461</v>
      </c>
      <c r="AB5" s="202" t="s">
        <v>462</v>
      </c>
      <c r="AC5" s="202" t="s">
        <v>463</v>
      </c>
      <c r="AD5" s="202" t="s">
        <v>464</v>
      </c>
    </row>
    <row r="6" spans="1:30" s="244" customFormat="1" ht="12" customHeight="1">
      <c r="A6" s="296" t="s">
        <v>54</v>
      </c>
      <c r="B6" s="297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s="244" customFormat="1" ht="24.75" customHeight="1">
      <c r="A7" s="28">
        <v>1</v>
      </c>
      <c r="B7" s="28" t="s">
        <v>622</v>
      </c>
      <c r="C7" s="28" t="s">
        <v>465</v>
      </c>
      <c r="D7" s="28" t="s">
        <v>466</v>
      </c>
      <c r="E7" s="28" t="s">
        <v>467</v>
      </c>
      <c r="F7" s="109" t="s">
        <v>468</v>
      </c>
      <c r="G7" s="28" t="s">
        <v>469</v>
      </c>
      <c r="H7" s="28" t="s">
        <v>470</v>
      </c>
      <c r="I7" s="110">
        <v>65000</v>
      </c>
      <c r="J7" s="28">
        <v>6374</v>
      </c>
      <c r="K7" s="28">
        <v>2006</v>
      </c>
      <c r="L7" s="53" t="s">
        <v>471</v>
      </c>
      <c r="M7" s="111" t="s">
        <v>472</v>
      </c>
      <c r="N7" s="28">
        <v>6</v>
      </c>
      <c r="O7" s="53">
        <v>5500</v>
      </c>
      <c r="P7" s="28">
        <v>2</v>
      </c>
      <c r="Q7" s="53" t="s">
        <v>720</v>
      </c>
      <c r="R7" s="53" t="s">
        <v>144</v>
      </c>
      <c r="S7" s="113">
        <v>18470</v>
      </c>
      <c r="T7" s="28" t="s">
        <v>473</v>
      </c>
      <c r="U7" s="56">
        <v>122600</v>
      </c>
      <c r="V7" s="28" t="s">
        <v>470</v>
      </c>
      <c r="W7" s="110">
        <v>65000</v>
      </c>
      <c r="X7" s="108" t="s">
        <v>674</v>
      </c>
      <c r="Y7" s="108" t="s">
        <v>675</v>
      </c>
      <c r="Z7" s="108" t="s">
        <v>674</v>
      </c>
      <c r="AA7" s="108" t="s">
        <v>675</v>
      </c>
      <c r="AB7" s="243" t="s">
        <v>3</v>
      </c>
      <c r="AC7" s="243" t="s">
        <v>3</v>
      </c>
      <c r="AD7" s="243" t="s">
        <v>3</v>
      </c>
    </row>
    <row r="8" spans="1:30" s="244" customFormat="1" ht="24.75" customHeight="1">
      <c r="A8" s="28">
        <v>2</v>
      </c>
      <c r="B8" s="28" t="s">
        <v>623</v>
      </c>
      <c r="C8" s="28" t="s">
        <v>474</v>
      </c>
      <c r="D8" s="28" t="s">
        <v>475</v>
      </c>
      <c r="E8" s="28" t="s">
        <v>476</v>
      </c>
      <c r="F8" s="109" t="s">
        <v>477</v>
      </c>
      <c r="G8" s="28" t="s">
        <v>469</v>
      </c>
      <c r="H8" s="28" t="s">
        <v>478</v>
      </c>
      <c r="I8" s="110">
        <v>25000</v>
      </c>
      <c r="J8" s="28">
        <v>1998</v>
      </c>
      <c r="K8" s="28">
        <v>1997</v>
      </c>
      <c r="L8" s="53" t="s">
        <v>479</v>
      </c>
      <c r="M8" s="114"/>
      <c r="N8" s="28">
        <v>6</v>
      </c>
      <c r="O8" s="53">
        <v>1094</v>
      </c>
      <c r="P8" s="28">
        <v>3</v>
      </c>
      <c r="Q8" s="53">
        <v>2055</v>
      </c>
      <c r="R8" s="53" t="s">
        <v>144</v>
      </c>
      <c r="S8" s="115"/>
      <c r="T8" s="53"/>
      <c r="U8" s="56">
        <v>28600</v>
      </c>
      <c r="V8" s="28" t="s">
        <v>478</v>
      </c>
      <c r="W8" s="110">
        <v>25000</v>
      </c>
      <c r="X8" s="108" t="s">
        <v>493</v>
      </c>
      <c r="Y8" s="108" t="s">
        <v>676</v>
      </c>
      <c r="Z8" s="108" t="s">
        <v>493</v>
      </c>
      <c r="AA8" s="108" t="s">
        <v>676</v>
      </c>
      <c r="AB8" s="243" t="s">
        <v>3</v>
      </c>
      <c r="AC8" s="243" t="s">
        <v>3</v>
      </c>
      <c r="AD8" s="243" t="s">
        <v>3</v>
      </c>
    </row>
    <row r="9" spans="1:30" s="244" customFormat="1" ht="24.75" customHeight="1">
      <c r="A9" s="28">
        <v>4</v>
      </c>
      <c r="B9" s="28" t="s">
        <v>625</v>
      </c>
      <c r="C9" s="28" t="s">
        <v>481</v>
      </c>
      <c r="D9" s="28" t="s">
        <v>482</v>
      </c>
      <c r="E9" s="53" t="s">
        <v>483</v>
      </c>
      <c r="F9" s="116" t="s">
        <v>484</v>
      </c>
      <c r="G9" s="53" t="s">
        <v>469</v>
      </c>
      <c r="H9" s="28" t="s">
        <v>480</v>
      </c>
      <c r="I9" s="117">
        <v>15000</v>
      </c>
      <c r="J9" s="53">
        <v>2499</v>
      </c>
      <c r="K9" s="53">
        <v>1997</v>
      </c>
      <c r="L9" s="53" t="s">
        <v>485</v>
      </c>
      <c r="M9" s="118"/>
      <c r="N9" s="53">
        <v>6</v>
      </c>
      <c r="O9" s="53">
        <v>5500</v>
      </c>
      <c r="P9" s="28">
        <v>5</v>
      </c>
      <c r="Q9" s="53">
        <v>3.5</v>
      </c>
      <c r="R9" s="53" t="s">
        <v>144</v>
      </c>
      <c r="S9" s="119"/>
      <c r="T9" s="53" t="s">
        <v>98</v>
      </c>
      <c r="U9" s="120">
        <v>20850</v>
      </c>
      <c r="V9" s="28" t="s">
        <v>480</v>
      </c>
      <c r="W9" s="117">
        <v>15000</v>
      </c>
      <c r="X9" s="108" t="s">
        <v>677</v>
      </c>
      <c r="Y9" s="108" t="s">
        <v>678</v>
      </c>
      <c r="Z9" s="108" t="s">
        <v>677</v>
      </c>
      <c r="AA9" s="108" t="s">
        <v>678</v>
      </c>
      <c r="AB9" s="243" t="s">
        <v>3</v>
      </c>
      <c r="AC9" s="243" t="s">
        <v>3</v>
      </c>
      <c r="AD9" s="243" t="s">
        <v>3</v>
      </c>
    </row>
    <row r="10" spans="1:30" s="244" customFormat="1" ht="24.75" customHeight="1">
      <c r="A10" s="28">
        <v>5</v>
      </c>
      <c r="B10" s="28" t="s">
        <v>622</v>
      </c>
      <c r="C10" s="121" t="s">
        <v>486</v>
      </c>
      <c r="D10" s="121" t="s">
        <v>487</v>
      </c>
      <c r="E10" s="121" t="s">
        <v>488</v>
      </c>
      <c r="F10" s="109" t="s">
        <v>489</v>
      </c>
      <c r="G10" s="121" t="s">
        <v>469</v>
      </c>
      <c r="H10" s="28" t="s">
        <v>490</v>
      </c>
      <c r="I10" s="110">
        <v>5000</v>
      </c>
      <c r="J10" s="121">
        <v>1968</v>
      </c>
      <c r="K10" s="121">
        <v>1997</v>
      </c>
      <c r="L10" s="53" t="s">
        <v>491</v>
      </c>
      <c r="M10" s="122" t="s">
        <v>492</v>
      </c>
      <c r="N10" s="28">
        <v>9</v>
      </c>
      <c r="O10" s="28">
        <v>590</v>
      </c>
      <c r="P10" s="28">
        <v>6</v>
      </c>
      <c r="Q10" s="28">
        <v>2800</v>
      </c>
      <c r="R10" s="28" t="s">
        <v>144</v>
      </c>
      <c r="S10" s="123">
        <v>517310</v>
      </c>
      <c r="T10" s="28" t="s">
        <v>473</v>
      </c>
      <c r="U10" s="56">
        <v>9400</v>
      </c>
      <c r="V10" s="28" t="s">
        <v>490</v>
      </c>
      <c r="W10" s="110">
        <v>5000</v>
      </c>
      <c r="X10" s="108" t="s">
        <v>679</v>
      </c>
      <c r="Y10" s="108" t="s">
        <v>680</v>
      </c>
      <c r="Z10" s="108" t="s">
        <v>679</v>
      </c>
      <c r="AA10" s="108" t="s">
        <v>680</v>
      </c>
      <c r="AB10" s="243" t="s">
        <v>3</v>
      </c>
      <c r="AC10" s="243" t="s">
        <v>3</v>
      </c>
      <c r="AD10" s="243" t="s">
        <v>3</v>
      </c>
    </row>
    <row r="11" spans="1:30" s="244" customFormat="1" ht="24.75" customHeight="1">
      <c r="A11" s="28">
        <v>6</v>
      </c>
      <c r="B11" s="28" t="s">
        <v>626</v>
      </c>
      <c r="C11" s="121" t="s">
        <v>494</v>
      </c>
      <c r="D11" s="121" t="s">
        <v>495</v>
      </c>
      <c r="E11" s="121" t="s">
        <v>496</v>
      </c>
      <c r="F11" s="109" t="s">
        <v>497</v>
      </c>
      <c r="G11" s="121" t="s">
        <v>469</v>
      </c>
      <c r="H11" s="28" t="s">
        <v>498</v>
      </c>
      <c r="I11" s="110">
        <v>15000</v>
      </c>
      <c r="J11" s="121">
        <v>2148</v>
      </c>
      <c r="K11" s="121">
        <v>2003</v>
      </c>
      <c r="L11" s="53" t="s">
        <v>499</v>
      </c>
      <c r="M11" s="124"/>
      <c r="N11" s="2">
        <v>6</v>
      </c>
      <c r="O11" s="2"/>
      <c r="P11" s="28">
        <v>7</v>
      </c>
      <c r="Q11" s="28" t="s">
        <v>719</v>
      </c>
      <c r="R11" s="28" t="s">
        <v>144</v>
      </c>
      <c r="S11" s="125"/>
      <c r="T11" s="28"/>
      <c r="U11" s="56"/>
      <c r="V11" s="28" t="s">
        <v>498</v>
      </c>
      <c r="W11" s="110">
        <v>15000</v>
      </c>
      <c r="X11" s="108" t="s">
        <v>681</v>
      </c>
      <c r="Y11" s="108" t="s">
        <v>682</v>
      </c>
      <c r="Z11" s="108" t="s">
        <v>681</v>
      </c>
      <c r="AA11" s="108" t="s">
        <v>682</v>
      </c>
      <c r="AB11" s="243" t="s">
        <v>3</v>
      </c>
      <c r="AC11" s="243" t="s">
        <v>3</v>
      </c>
      <c r="AD11" s="245"/>
    </row>
    <row r="12" spans="1:30" s="244" customFormat="1" ht="24.75" customHeight="1">
      <c r="A12" s="28">
        <v>7</v>
      </c>
      <c r="B12" s="28" t="s">
        <v>625</v>
      </c>
      <c r="C12" s="28" t="s">
        <v>500</v>
      </c>
      <c r="D12" s="28" t="s">
        <v>501</v>
      </c>
      <c r="E12" s="28" t="s">
        <v>502</v>
      </c>
      <c r="F12" s="108" t="s">
        <v>503</v>
      </c>
      <c r="G12" s="28" t="s">
        <v>504</v>
      </c>
      <c r="H12" s="28"/>
      <c r="I12" s="110"/>
      <c r="J12" s="28" t="s">
        <v>98</v>
      </c>
      <c r="K12" s="28">
        <v>2015</v>
      </c>
      <c r="L12" s="28" t="s">
        <v>505</v>
      </c>
      <c r="M12" s="124"/>
      <c r="N12" s="28" t="s">
        <v>98</v>
      </c>
      <c r="O12" s="28">
        <v>440</v>
      </c>
      <c r="P12" s="28">
        <v>8</v>
      </c>
      <c r="Q12" s="28"/>
      <c r="R12" s="28" t="s">
        <v>144</v>
      </c>
      <c r="S12" s="106" t="s">
        <v>98</v>
      </c>
      <c r="T12" s="28"/>
      <c r="U12" s="126"/>
      <c r="V12" s="28"/>
      <c r="W12" s="110"/>
      <c r="X12" s="108" t="s">
        <v>683</v>
      </c>
      <c r="Y12" s="108" t="s">
        <v>684</v>
      </c>
      <c r="Z12" s="108"/>
      <c r="AA12" s="127"/>
      <c r="AB12" s="243" t="s">
        <v>3</v>
      </c>
      <c r="AC12" s="245"/>
      <c r="AD12" s="245"/>
    </row>
    <row r="13" spans="1:30" s="244" customFormat="1" ht="24.75" customHeight="1">
      <c r="A13" s="28">
        <v>8</v>
      </c>
      <c r="B13" s="28" t="s">
        <v>622</v>
      </c>
      <c r="C13" s="28" t="s">
        <v>506</v>
      </c>
      <c r="D13" s="28" t="s">
        <v>507</v>
      </c>
      <c r="E13" s="28" t="s">
        <v>508</v>
      </c>
      <c r="F13" s="108" t="s">
        <v>509</v>
      </c>
      <c r="G13" s="28" t="s">
        <v>469</v>
      </c>
      <c r="H13" s="28" t="s">
        <v>498</v>
      </c>
      <c r="I13" s="110">
        <v>20000</v>
      </c>
      <c r="J13" s="28">
        <v>12742</v>
      </c>
      <c r="K13" s="28">
        <v>2016</v>
      </c>
      <c r="L13" s="28" t="s">
        <v>510</v>
      </c>
      <c r="M13" s="122"/>
      <c r="N13" s="28">
        <v>6</v>
      </c>
      <c r="O13" s="28">
        <v>6824</v>
      </c>
      <c r="P13" s="28">
        <v>9</v>
      </c>
      <c r="Q13" s="28" t="s">
        <v>721</v>
      </c>
      <c r="R13" s="28" t="s">
        <v>144</v>
      </c>
      <c r="S13" s="128">
        <v>5630</v>
      </c>
      <c r="T13" s="28" t="s">
        <v>473</v>
      </c>
      <c r="U13" s="129">
        <v>872100</v>
      </c>
      <c r="V13" s="28" t="s">
        <v>498</v>
      </c>
      <c r="W13" s="110">
        <v>20000</v>
      </c>
      <c r="X13" s="108" t="s">
        <v>685</v>
      </c>
      <c r="Y13" s="108" t="s">
        <v>686</v>
      </c>
      <c r="Z13" s="108" t="s">
        <v>685</v>
      </c>
      <c r="AA13" s="108" t="s">
        <v>686</v>
      </c>
      <c r="AB13" s="243" t="s">
        <v>3</v>
      </c>
      <c r="AC13" s="243" t="s">
        <v>3</v>
      </c>
      <c r="AD13" s="243" t="s">
        <v>3</v>
      </c>
    </row>
    <row r="14" spans="1:30" s="244" customFormat="1" ht="24.75" customHeight="1">
      <c r="A14" s="28">
        <v>9</v>
      </c>
      <c r="B14" s="28" t="s">
        <v>622</v>
      </c>
      <c r="C14" s="28" t="s">
        <v>511</v>
      </c>
      <c r="D14" s="28" t="s">
        <v>512</v>
      </c>
      <c r="E14" s="28" t="s">
        <v>513</v>
      </c>
      <c r="F14" s="108" t="s">
        <v>514</v>
      </c>
      <c r="G14" s="28" t="s">
        <v>515</v>
      </c>
      <c r="H14" s="28"/>
      <c r="I14" s="28"/>
      <c r="J14" s="28" t="s">
        <v>98</v>
      </c>
      <c r="K14" s="28">
        <v>2017</v>
      </c>
      <c r="L14" s="28" t="s">
        <v>516</v>
      </c>
      <c r="M14" s="122"/>
      <c r="N14" s="28" t="s">
        <v>98</v>
      </c>
      <c r="O14" s="28">
        <v>455</v>
      </c>
      <c r="P14" s="28">
        <v>9</v>
      </c>
      <c r="Q14" s="28"/>
      <c r="R14" s="28" t="s">
        <v>99</v>
      </c>
      <c r="S14" s="106" t="s">
        <v>98</v>
      </c>
      <c r="T14" s="28"/>
      <c r="U14" s="129"/>
      <c r="V14" s="28"/>
      <c r="W14" s="28"/>
      <c r="X14" s="108" t="s">
        <v>687</v>
      </c>
      <c r="Y14" s="108" t="s">
        <v>688</v>
      </c>
      <c r="Z14" s="108"/>
      <c r="AA14" s="127"/>
      <c r="AB14" s="243" t="s">
        <v>3</v>
      </c>
      <c r="AC14" s="245"/>
      <c r="AD14" s="245"/>
    </row>
    <row r="15" spans="1:30" s="244" customFormat="1" ht="24.75" customHeight="1">
      <c r="A15" s="28">
        <v>10</v>
      </c>
      <c r="B15" s="28" t="s">
        <v>625</v>
      </c>
      <c r="C15" s="28" t="s">
        <v>511</v>
      </c>
      <c r="D15" s="28" t="s">
        <v>518</v>
      </c>
      <c r="E15" s="28" t="s">
        <v>519</v>
      </c>
      <c r="F15" s="108" t="s">
        <v>520</v>
      </c>
      <c r="G15" s="28" t="s">
        <v>521</v>
      </c>
      <c r="H15" s="28"/>
      <c r="I15" s="28"/>
      <c r="J15" s="28" t="s">
        <v>98</v>
      </c>
      <c r="K15" s="28">
        <v>2018</v>
      </c>
      <c r="L15" s="28" t="s">
        <v>522</v>
      </c>
      <c r="M15" s="122"/>
      <c r="N15" s="28" t="s">
        <v>98</v>
      </c>
      <c r="O15" s="28">
        <v>445</v>
      </c>
      <c r="P15" s="28">
        <v>10</v>
      </c>
      <c r="Q15" s="28"/>
      <c r="R15" s="28" t="s">
        <v>144</v>
      </c>
      <c r="S15" s="106" t="s">
        <v>98</v>
      </c>
      <c r="T15" s="28"/>
      <c r="U15" s="130"/>
      <c r="V15" s="28"/>
      <c r="W15" s="28"/>
      <c r="X15" s="108" t="s">
        <v>629</v>
      </c>
      <c r="Y15" s="108" t="s">
        <v>689</v>
      </c>
      <c r="Z15" s="108"/>
      <c r="AA15" s="108"/>
      <c r="AB15" s="243" t="s">
        <v>3</v>
      </c>
      <c r="AC15" s="245"/>
      <c r="AD15" s="245"/>
    </row>
    <row r="16" spans="1:30" s="244" customFormat="1" ht="24.75" customHeight="1">
      <c r="A16" s="28">
        <v>11</v>
      </c>
      <c r="B16" s="28" t="s">
        <v>624</v>
      </c>
      <c r="C16" s="28" t="s">
        <v>523</v>
      </c>
      <c r="D16" s="28" t="s">
        <v>524</v>
      </c>
      <c r="E16" s="28" t="s">
        <v>525</v>
      </c>
      <c r="F16" s="108" t="s">
        <v>526</v>
      </c>
      <c r="G16" s="28" t="s">
        <v>716</v>
      </c>
      <c r="H16" s="28"/>
      <c r="I16" s="28"/>
      <c r="J16" s="28">
        <v>2179</v>
      </c>
      <c r="K16" s="28">
        <v>2019</v>
      </c>
      <c r="L16" s="28" t="s">
        <v>527</v>
      </c>
      <c r="M16" s="106" t="s">
        <v>98</v>
      </c>
      <c r="N16" s="28">
        <v>7</v>
      </c>
      <c r="O16" s="28"/>
      <c r="P16" s="28">
        <v>11</v>
      </c>
      <c r="Q16" s="28">
        <v>3500</v>
      </c>
      <c r="R16" s="28" t="s">
        <v>144</v>
      </c>
      <c r="S16" s="106" t="s">
        <v>98</v>
      </c>
      <c r="T16" s="28"/>
      <c r="U16" s="56">
        <v>171000</v>
      </c>
      <c r="V16" s="28"/>
      <c r="W16" s="28"/>
      <c r="X16" s="108" t="s">
        <v>517</v>
      </c>
      <c r="Y16" s="108" t="s">
        <v>690</v>
      </c>
      <c r="Z16" s="108" t="s">
        <v>517</v>
      </c>
      <c r="AA16" s="108" t="s">
        <v>690</v>
      </c>
      <c r="AB16" s="243" t="s">
        <v>3</v>
      </c>
      <c r="AC16" s="243" t="s">
        <v>3</v>
      </c>
      <c r="AD16" s="243" t="s">
        <v>3</v>
      </c>
    </row>
    <row r="17" spans="1:30" ht="12.75">
      <c r="A17" s="151" t="s">
        <v>59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</row>
    <row r="18" spans="1:30" s="244" customFormat="1" ht="27" customHeight="1">
      <c r="A18" s="28">
        <v>1</v>
      </c>
      <c r="B18" s="28" t="s">
        <v>59</v>
      </c>
      <c r="C18" s="121" t="s">
        <v>530</v>
      </c>
      <c r="D18" s="121" t="s">
        <v>531</v>
      </c>
      <c r="E18" s="121" t="s">
        <v>532</v>
      </c>
      <c r="F18" s="108" t="s">
        <v>533</v>
      </c>
      <c r="G18" s="121" t="s">
        <v>534</v>
      </c>
      <c r="H18" s="28"/>
      <c r="I18" s="110"/>
      <c r="J18" s="121" t="s">
        <v>98</v>
      </c>
      <c r="K18" s="121">
        <v>2012</v>
      </c>
      <c r="L18" s="28">
        <v>2012</v>
      </c>
      <c r="M18" s="28" t="s">
        <v>535</v>
      </c>
      <c r="N18" s="28" t="s">
        <v>98</v>
      </c>
      <c r="O18" s="28">
        <v>1800</v>
      </c>
      <c r="P18" s="28">
        <v>1</v>
      </c>
      <c r="Q18" s="28">
        <v>2600</v>
      </c>
      <c r="R18" s="28"/>
      <c r="S18" s="28"/>
      <c r="T18" s="28"/>
      <c r="U18" s="56">
        <v>44200</v>
      </c>
      <c r="V18" s="189"/>
      <c r="W18" s="28"/>
      <c r="X18" s="109" t="s">
        <v>627</v>
      </c>
      <c r="Y18" s="109" t="s">
        <v>628</v>
      </c>
      <c r="Z18" s="109" t="s">
        <v>627</v>
      </c>
      <c r="AA18" s="109" t="s">
        <v>628</v>
      </c>
      <c r="AB18" s="243" t="s">
        <v>3</v>
      </c>
      <c r="AC18" s="148"/>
      <c r="AD18" s="243" t="s">
        <v>3</v>
      </c>
    </row>
    <row r="19" spans="1:30" ht="12.75">
      <c r="A19" s="151" t="s">
        <v>536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</row>
    <row r="20" spans="1:30" ht="38.25">
      <c r="A20" s="132">
        <v>1</v>
      </c>
      <c r="B20" s="28" t="s">
        <v>340</v>
      </c>
      <c r="C20" s="247" t="s">
        <v>537</v>
      </c>
      <c r="D20" s="247" t="s">
        <v>538</v>
      </c>
      <c r="E20" s="247">
        <v>370081</v>
      </c>
      <c r="F20" s="248" t="s">
        <v>539</v>
      </c>
      <c r="G20" s="247" t="s">
        <v>540</v>
      </c>
      <c r="H20" s="132"/>
      <c r="I20" s="132"/>
      <c r="J20" s="132" t="s">
        <v>98</v>
      </c>
      <c r="K20" s="132">
        <v>1966</v>
      </c>
      <c r="L20" s="135" t="s">
        <v>541</v>
      </c>
      <c r="M20" s="132" t="s">
        <v>542</v>
      </c>
      <c r="N20" s="249" t="s">
        <v>98</v>
      </c>
      <c r="O20" s="132">
        <v>3500</v>
      </c>
      <c r="P20" s="132">
        <v>1</v>
      </c>
      <c r="Q20" s="247">
        <v>4950</v>
      </c>
      <c r="R20" s="132" t="s">
        <v>99</v>
      </c>
      <c r="S20" s="132"/>
      <c r="T20" s="132"/>
      <c r="U20" s="132"/>
      <c r="V20" s="132"/>
      <c r="W20" s="134"/>
      <c r="X20" s="108" t="s">
        <v>691</v>
      </c>
      <c r="Y20" s="108" t="s">
        <v>692</v>
      </c>
      <c r="Z20" s="127"/>
      <c r="AA20" s="127"/>
      <c r="AB20" s="53" t="s">
        <v>3</v>
      </c>
      <c r="AC20" s="53"/>
      <c r="AD20" s="53"/>
    </row>
    <row r="21" spans="1:30" ht="38.25">
      <c r="A21" s="132">
        <v>2</v>
      </c>
      <c r="B21" s="28" t="s">
        <v>340</v>
      </c>
      <c r="C21" s="247" t="s">
        <v>543</v>
      </c>
      <c r="D21" s="247">
        <v>3512</v>
      </c>
      <c r="E21" s="247">
        <v>96633</v>
      </c>
      <c r="F21" s="248" t="s">
        <v>544</v>
      </c>
      <c r="G21" s="247" t="s">
        <v>545</v>
      </c>
      <c r="H21" s="132"/>
      <c r="I21" s="132"/>
      <c r="J21" s="132">
        <v>2502</v>
      </c>
      <c r="K21" s="132">
        <v>1995</v>
      </c>
      <c r="L21" s="135" t="s">
        <v>546</v>
      </c>
      <c r="M21" s="132" t="s">
        <v>547</v>
      </c>
      <c r="N21" s="249">
        <v>1</v>
      </c>
      <c r="O21" s="132"/>
      <c r="P21" s="132">
        <v>2</v>
      </c>
      <c r="Q21" s="247">
        <v>4145</v>
      </c>
      <c r="R21" s="132" t="s">
        <v>99</v>
      </c>
      <c r="S21" s="132">
        <v>2914</v>
      </c>
      <c r="T21" s="132"/>
      <c r="U21" s="132"/>
      <c r="V21" s="132"/>
      <c r="W21" s="134"/>
      <c r="X21" s="108" t="s">
        <v>693</v>
      </c>
      <c r="Y21" s="108" t="s">
        <v>694</v>
      </c>
      <c r="Z21" s="127"/>
      <c r="AA21" s="127"/>
      <c r="AB21" s="53" t="s">
        <v>3</v>
      </c>
      <c r="AC21" s="53" t="s">
        <v>3</v>
      </c>
      <c r="AD21" s="53"/>
    </row>
    <row r="22" spans="1:30" ht="38.25">
      <c r="A22" s="132">
        <v>3</v>
      </c>
      <c r="B22" s="28" t="s">
        <v>340</v>
      </c>
      <c r="C22" s="247" t="s">
        <v>543</v>
      </c>
      <c r="D22" s="247">
        <v>1012</v>
      </c>
      <c r="E22" s="247">
        <v>61943</v>
      </c>
      <c r="F22" s="248" t="s">
        <v>548</v>
      </c>
      <c r="G22" s="247" t="s">
        <v>545</v>
      </c>
      <c r="H22" s="132"/>
      <c r="I22" s="132"/>
      <c r="J22" s="132">
        <v>4562</v>
      </c>
      <c r="K22" s="132">
        <v>1997</v>
      </c>
      <c r="L22" s="135" t="s">
        <v>549</v>
      </c>
      <c r="M22" s="132" t="s">
        <v>550</v>
      </c>
      <c r="N22" s="249">
        <v>2</v>
      </c>
      <c r="O22" s="132"/>
      <c r="P22" s="132">
        <v>3</v>
      </c>
      <c r="Q22" s="247">
        <v>5745</v>
      </c>
      <c r="R22" s="132" t="s">
        <v>99</v>
      </c>
      <c r="S22" s="132">
        <v>3046</v>
      </c>
      <c r="T22" s="132"/>
      <c r="U22" s="132"/>
      <c r="V22" s="132"/>
      <c r="W22" s="134"/>
      <c r="X22" s="108" t="s">
        <v>695</v>
      </c>
      <c r="Y22" s="108" t="s">
        <v>696</v>
      </c>
      <c r="Z22" s="127"/>
      <c r="AA22" s="127"/>
      <c r="AB22" s="53" t="s">
        <v>3</v>
      </c>
      <c r="AC22" s="53" t="s">
        <v>3</v>
      </c>
      <c r="AD22" s="53"/>
    </row>
    <row r="23" spans="1:30" ht="38.25">
      <c r="A23" s="132">
        <v>4</v>
      </c>
      <c r="B23" s="28" t="s">
        <v>340</v>
      </c>
      <c r="C23" s="247" t="s">
        <v>551</v>
      </c>
      <c r="D23" s="247">
        <v>3372</v>
      </c>
      <c r="E23" s="250" t="s">
        <v>667</v>
      </c>
      <c r="F23" s="248" t="s">
        <v>552</v>
      </c>
      <c r="G23" s="247" t="s">
        <v>469</v>
      </c>
      <c r="H23" s="132"/>
      <c r="I23" s="132"/>
      <c r="J23" s="132">
        <v>2120</v>
      </c>
      <c r="K23" s="132">
        <v>1997</v>
      </c>
      <c r="L23" s="135" t="s">
        <v>553</v>
      </c>
      <c r="M23" s="132" t="s">
        <v>554</v>
      </c>
      <c r="N23" s="249">
        <v>2</v>
      </c>
      <c r="O23" s="132">
        <v>340</v>
      </c>
      <c r="P23" s="132">
        <v>4</v>
      </c>
      <c r="Q23" s="247">
        <v>2900</v>
      </c>
      <c r="R23" s="132" t="s">
        <v>99</v>
      </c>
      <c r="S23" s="132">
        <v>302970</v>
      </c>
      <c r="T23" s="132"/>
      <c r="U23" s="132"/>
      <c r="V23" s="132"/>
      <c r="W23" s="134"/>
      <c r="X23" s="258" t="s">
        <v>697</v>
      </c>
      <c r="Y23" s="108" t="s">
        <v>698</v>
      </c>
      <c r="Z23" s="127"/>
      <c r="AA23" s="127"/>
      <c r="AB23" s="53" t="s">
        <v>3</v>
      </c>
      <c r="AC23" s="53" t="s">
        <v>3</v>
      </c>
      <c r="AD23" s="53"/>
    </row>
    <row r="24" spans="1:30" ht="38.25">
      <c r="A24" s="132">
        <v>5</v>
      </c>
      <c r="B24" s="28" t="s">
        <v>340</v>
      </c>
      <c r="C24" s="247" t="s">
        <v>555</v>
      </c>
      <c r="D24" s="247" t="s">
        <v>556</v>
      </c>
      <c r="E24" s="247">
        <v>3076</v>
      </c>
      <c r="F24" s="251" t="s">
        <v>666</v>
      </c>
      <c r="G24" s="247" t="s">
        <v>557</v>
      </c>
      <c r="H24" s="132"/>
      <c r="I24" s="132"/>
      <c r="J24" s="132" t="s">
        <v>98</v>
      </c>
      <c r="K24" s="132">
        <v>1977</v>
      </c>
      <c r="L24" s="135" t="s">
        <v>558</v>
      </c>
      <c r="M24" s="132" t="s">
        <v>554</v>
      </c>
      <c r="N24" s="249" t="s">
        <v>98</v>
      </c>
      <c r="O24" s="132">
        <v>8000</v>
      </c>
      <c r="P24" s="132">
        <v>5</v>
      </c>
      <c r="Q24" s="247">
        <v>12900</v>
      </c>
      <c r="R24" s="132" t="s">
        <v>99</v>
      </c>
      <c r="S24" s="132"/>
      <c r="T24" s="132"/>
      <c r="U24" s="132"/>
      <c r="V24" s="132"/>
      <c r="W24" s="134"/>
      <c r="X24" s="258" t="s">
        <v>699</v>
      </c>
      <c r="Y24" s="108" t="s">
        <v>700</v>
      </c>
      <c r="Z24" s="127"/>
      <c r="AA24" s="127"/>
      <c r="AB24" s="53" t="s">
        <v>3</v>
      </c>
      <c r="AC24" s="53"/>
      <c r="AD24" s="53"/>
    </row>
    <row r="25" spans="1:30" ht="38.25">
      <c r="A25" s="132">
        <v>6</v>
      </c>
      <c r="B25" s="28" t="s">
        <v>340</v>
      </c>
      <c r="C25" s="247" t="s">
        <v>559</v>
      </c>
      <c r="D25" s="247">
        <v>3603</v>
      </c>
      <c r="E25" s="247" t="s">
        <v>560</v>
      </c>
      <c r="F25" s="248" t="s">
        <v>561</v>
      </c>
      <c r="G25" s="247" t="s">
        <v>562</v>
      </c>
      <c r="H25" s="132"/>
      <c r="I25" s="132"/>
      <c r="J25" s="132" t="s">
        <v>98</v>
      </c>
      <c r="K25" s="132">
        <v>2008</v>
      </c>
      <c r="L25" s="135" t="s">
        <v>563</v>
      </c>
      <c r="M25" s="132" t="s">
        <v>564</v>
      </c>
      <c r="N25" s="249" t="s">
        <v>98</v>
      </c>
      <c r="O25" s="132">
        <v>450</v>
      </c>
      <c r="P25" s="132">
        <v>6</v>
      </c>
      <c r="Q25" s="249">
        <v>750</v>
      </c>
      <c r="R25" s="132" t="s">
        <v>99</v>
      </c>
      <c r="S25" s="132"/>
      <c r="T25" s="132"/>
      <c r="U25" s="132"/>
      <c r="V25" s="132"/>
      <c r="W25" s="134"/>
      <c r="X25" s="258" t="s">
        <v>701</v>
      </c>
      <c r="Y25" s="108" t="s">
        <v>702</v>
      </c>
      <c r="Z25" s="127"/>
      <c r="AA25" s="127"/>
      <c r="AB25" s="53" t="s">
        <v>3</v>
      </c>
      <c r="AC25" s="53"/>
      <c r="AD25" s="53"/>
    </row>
    <row r="26" spans="1:30" ht="38.25">
      <c r="A26" s="132">
        <v>8</v>
      </c>
      <c r="B26" s="28" t="s">
        <v>340</v>
      </c>
      <c r="C26" s="247" t="s">
        <v>565</v>
      </c>
      <c r="D26" s="252" t="s">
        <v>566</v>
      </c>
      <c r="E26" s="253">
        <v>34245</v>
      </c>
      <c r="F26" s="254" t="s">
        <v>172</v>
      </c>
      <c r="G26" s="252" t="s">
        <v>469</v>
      </c>
      <c r="H26" s="132"/>
      <c r="I26" s="132"/>
      <c r="J26" s="205" t="s">
        <v>668</v>
      </c>
      <c r="K26" s="135">
        <v>1996</v>
      </c>
      <c r="L26" s="132"/>
      <c r="M26" s="132"/>
      <c r="N26" s="256">
        <v>1</v>
      </c>
      <c r="O26" s="132"/>
      <c r="P26" s="132">
        <v>8</v>
      </c>
      <c r="Q26" s="256">
        <v>8700</v>
      </c>
      <c r="R26" s="132" t="s">
        <v>99</v>
      </c>
      <c r="S26" s="132">
        <v>5339</v>
      </c>
      <c r="T26" s="132"/>
      <c r="U26" s="132"/>
      <c r="V26" s="132"/>
      <c r="W26" s="134"/>
      <c r="X26" s="108" t="s">
        <v>703</v>
      </c>
      <c r="Y26" s="108" t="s">
        <v>704</v>
      </c>
      <c r="Z26" s="112"/>
      <c r="AA26" s="112"/>
      <c r="AB26" s="53" t="s">
        <v>3</v>
      </c>
      <c r="AC26" s="53" t="s">
        <v>3</v>
      </c>
      <c r="AD26" s="53"/>
    </row>
    <row r="27" spans="1:30" ht="38.25">
      <c r="A27" s="132">
        <v>9</v>
      </c>
      <c r="B27" s="28" t="s">
        <v>340</v>
      </c>
      <c r="C27" s="247" t="s">
        <v>567</v>
      </c>
      <c r="D27" s="247" t="s">
        <v>568</v>
      </c>
      <c r="E27" s="247">
        <v>107243</v>
      </c>
      <c r="F27" s="248" t="s">
        <v>172</v>
      </c>
      <c r="G27" s="247" t="s">
        <v>469</v>
      </c>
      <c r="H27" s="132"/>
      <c r="I27" s="132"/>
      <c r="J27" s="132" t="s">
        <v>669</v>
      </c>
      <c r="K27" s="132">
        <v>1997</v>
      </c>
      <c r="L27" s="132"/>
      <c r="M27" s="132"/>
      <c r="N27" s="249">
        <v>1</v>
      </c>
      <c r="O27" s="132"/>
      <c r="P27" s="132">
        <v>9</v>
      </c>
      <c r="Q27" s="249">
        <v>15800</v>
      </c>
      <c r="R27" s="132" t="s">
        <v>99</v>
      </c>
      <c r="S27" s="132">
        <v>20082</v>
      </c>
      <c r="T27" s="132"/>
      <c r="U27" s="132"/>
      <c r="V27" s="132"/>
      <c r="W27" s="134"/>
      <c r="X27" s="108" t="s">
        <v>705</v>
      </c>
      <c r="Y27" s="108" t="s">
        <v>706</v>
      </c>
      <c r="Z27" s="108"/>
      <c r="AA27" s="108"/>
      <c r="AB27" s="53" t="s">
        <v>3</v>
      </c>
      <c r="AC27" s="53" t="s">
        <v>3</v>
      </c>
      <c r="AD27" s="53"/>
    </row>
    <row r="28" spans="1:30" ht="38.25">
      <c r="A28" s="132">
        <v>11</v>
      </c>
      <c r="B28" s="28" t="s">
        <v>340</v>
      </c>
      <c r="C28" s="247" t="s">
        <v>569</v>
      </c>
      <c r="D28" s="247" t="s">
        <v>570</v>
      </c>
      <c r="E28" s="247">
        <v>691528</v>
      </c>
      <c r="F28" s="248" t="s">
        <v>571</v>
      </c>
      <c r="G28" s="247" t="s">
        <v>572</v>
      </c>
      <c r="H28" s="132"/>
      <c r="I28" s="132"/>
      <c r="J28" s="132" t="s">
        <v>98</v>
      </c>
      <c r="K28" s="132">
        <v>1969</v>
      </c>
      <c r="L28" s="132"/>
      <c r="M28" s="132" t="s">
        <v>573</v>
      </c>
      <c r="N28" s="249" t="s">
        <v>98</v>
      </c>
      <c r="O28" s="132"/>
      <c r="P28" s="132">
        <v>11</v>
      </c>
      <c r="Q28" s="247">
        <v>7100</v>
      </c>
      <c r="R28" s="132" t="s">
        <v>99</v>
      </c>
      <c r="S28" s="132"/>
      <c r="T28" s="132"/>
      <c r="U28" s="132"/>
      <c r="V28" s="132"/>
      <c r="W28" s="134"/>
      <c r="X28" s="108" t="s">
        <v>707</v>
      </c>
      <c r="Y28" s="108" t="s">
        <v>708</v>
      </c>
      <c r="Z28" s="108"/>
      <c r="AA28" s="108"/>
      <c r="AB28" s="53" t="s">
        <v>3</v>
      </c>
      <c r="AC28" s="53"/>
      <c r="AD28" s="53"/>
    </row>
    <row r="29" spans="1:30" ht="38.25">
      <c r="A29" s="132">
        <v>12</v>
      </c>
      <c r="B29" s="28" t="s">
        <v>340</v>
      </c>
      <c r="C29" s="247" t="s">
        <v>551</v>
      </c>
      <c r="D29" s="247" t="s">
        <v>574</v>
      </c>
      <c r="E29" s="247" t="s">
        <v>575</v>
      </c>
      <c r="F29" s="248" t="s">
        <v>576</v>
      </c>
      <c r="G29" s="247" t="s">
        <v>577</v>
      </c>
      <c r="H29" s="132"/>
      <c r="I29" s="132"/>
      <c r="J29" s="132">
        <v>2417</v>
      </c>
      <c r="K29" s="132">
        <v>2006</v>
      </c>
      <c r="L29" s="205" t="s">
        <v>578</v>
      </c>
      <c r="M29" s="132" t="s">
        <v>579</v>
      </c>
      <c r="N29" s="249">
        <v>6</v>
      </c>
      <c r="O29" s="132">
        <v>1230</v>
      </c>
      <c r="P29" s="132">
        <v>12</v>
      </c>
      <c r="Q29" s="253">
        <v>3490</v>
      </c>
      <c r="R29" s="132" t="s">
        <v>99</v>
      </c>
      <c r="S29" s="132">
        <v>190188</v>
      </c>
      <c r="U29" s="262">
        <v>10350</v>
      </c>
      <c r="V29" s="257"/>
      <c r="W29" s="134"/>
      <c r="X29" s="108" t="s">
        <v>709</v>
      </c>
      <c r="Y29" s="108" t="s">
        <v>710</v>
      </c>
      <c r="Z29" s="108" t="s">
        <v>709</v>
      </c>
      <c r="AA29" s="108" t="s">
        <v>710</v>
      </c>
      <c r="AB29" s="53" t="s">
        <v>3</v>
      </c>
      <c r="AC29" s="53" t="s">
        <v>3</v>
      </c>
      <c r="AD29" s="53" t="s">
        <v>3</v>
      </c>
    </row>
    <row r="30" spans="1:30" ht="38.25">
      <c r="A30" s="132">
        <v>13</v>
      </c>
      <c r="B30" s="28" t="s">
        <v>340</v>
      </c>
      <c r="C30" s="247" t="s">
        <v>580</v>
      </c>
      <c r="D30" s="247" t="s">
        <v>581</v>
      </c>
      <c r="E30" s="247" t="s">
        <v>582</v>
      </c>
      <c r="F30" s="248" t="s">
        <v>583</v>
      </c>
      <c r="G30" s="247" t="s">
        <v>584</v>
      </c>
      <c r="H30" s="132"/>
      <c r="I30" s="132"/>
      <c r="J30" s="132">
        <v>1896</v>
      </c>
      <c r="K30" s="132">
        <v>2008</v>
      </c>
      <c r="L30" s="132" t="s">
        <v>585</v>
      </c>
      <c r="M30" s="132"/>
      <c r="N30" s="249">
        <v>7</v>
      </c>
      <c r="O30" s="132">
        <v>766</v>
      </c>
      <c r="P30" s="132">
        <v>13</v>
      </c>
      <c r="Q30" s="247">
        <v>2250</v>
      </c>
      <c r="R30" s="132" t="s">
        <v>99</v>
      </c>
      <c r="S30" s="132">
        <v>178728</v>
      </c>
      <c r="T30" s="132"/>
      <c r="U30" s="132"/>
      <c r="V30" s="132"/>
      <c r="W30" s="134"/>
      <c r="X30" s="108" t="s">
        <v>711</v>
      </c>
      <c r="Y30" s="108" t="s">
        <v>712</v>
      </c>
      <c r="Z30" s="127"/>
      <c r="AA30" s="127"/>
      <c r="AB30" s="53" t="s">
        <v>3</v>
      </c>
      <c r="AC30" s="53" t="s">
        <v>3</v>
      </c>
      <c r="AD30" s="53"/>
    </row>
  </sheetData>
  <sheetProtection/>
  <mergeCells count="27">
    <mergeCell ref="F3:F5"/>
    <mergeCell ref="G3:G5"/>
    <mergeCell ref="O3:O5"/>
    <mergeCell ref="P3:P5"/>
    <mergeCell ref="B3:B5"/>
    <mergeCell ref="A6:B6"/>
    <mergeCell ref="M3:M5"/>
    <mergeCell ref="N3:N5"/>
    <mergeCell ref="A2:O2"/>
    <mergeCell ref="P2:AB2"/>
    <mergeCell ref="A3:A5"/>
    <mergeCell ref="C3:C5"/>
    <mergeCell ref="D3:D5"/>
    <mergeCell ref="E3:E5"/>
    <mergeCell ref="H3:I4"/>
    <mergeCell ref="J3:J5"/>
    <mergeCell ref="K3:K5"/>
    <mergeCell ref="L3:L5"/>
    <mergeCell ref="X3:Y4"/>
    <mergeCell ref="Z3:AA4"/>
    <mergeCell ref="AB3:AD4"/>
    <mergeCell ref="Q3:Q5"/>
    <mergeCell ref="R3:R5"/>
    <mergeCell ref="S3:S5"/>
    <mergeCell ref="T3:T5"/>
    <mergeCell ref="U3:U5"/>
    <mergeCell ref="V3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="80" zoomScaleNormal="80" zoomScalePageLayoutView="0" workbookViewId="0" topLeftCell="A10">
      <selection activeCell="E26" sqref="E26"/>
    </sheetView>
  </sheetViews>
  <sheetFormatPr defaultColWidth="9.140625" defaultRowHeight="12.75"/>
  <cols>
    <col min="1" max="1" width="18.00390625" style="0" customWidth="1"/>
    <col min="2" max="2" width="17.00390625" style="0" customWidth="1"/>
    <col min="3" max="3" width="48.140625" style="0" customWidth="1"/>
    <col min="4" max="4" width="15.140625" style="194" customWidth="1"/>
  </cols>
  <sheetData>
    <row r="1" ht="16.5">
      <c r="A1" s="4" t="s">
        <v>28</v>
      </c>
    </row>
    <row r="4" spans="1:4" ht="12.75">
      <c r="A4" s="298" t="s">
        <v>660</v>
      </c>
      <c r="B4" s="298"/>
      <c r="C4" s="298"/>
      <c r="D4" s="298"/>
    </row>
    <row r="5" spans="1:4" ht="12.75">
      <c r="A5" s="195" t="s">
        <v>634</v>
      </c>
      <c r="B5" s="196" t="s">
        <v>635</v>
      </c>
      <c r="C5" s="195" t="s">
        <v>636</v>
      </c>
      <c r="D5" s="197" t="s">
        <v>637</v>
      </c>
    </row>
    <row r="6" spans="1:4" ht="12.75">
      <c r="A6" s="299">
        <v>2020</v>
      </c>
      <c r="B6" s="300"/>
      <c r="C6" s="300"/>
      <c r="D6" s="301"/>
    </row>
    <row r="7" spans="1:4" ht="22.5">
      <c r="A7" s="198" t="s">
        <v>638</v>
      </c>
      <c r="B7" s="199">
        <v>43914</v>
      </c>
      <c r="C7" s="198" t="s">
        <v>654</v>
      </c>
      <c r="D7" s="200">
        <v>4926.78</v>
      </c>
    </row>
    <row r="8" spans="1:4" ht="12.75">
      <c r="A8" s="299">
        <v>2019</v>
      </c>
      <c r="B8" s="300"/>
      <c r="C8" s="300"/>
      <c r="D8" s="301"/>
    </row>
    <row r="9" spans="1:4" ht="22.5">
      <c r="A9" s="198" t="s">
        <v>638</v>
      </c>
      <c r="B9" s="199">
        <v>43483</v>
      </c>
      <c r="C9" s="198" t="s">
        <v>653</v>
      </c>
      <c r="D9" s="200">
        <v>1715</v>
      </c>
    </row>
    <row r="10" spans="1:4" ht="22.5">
      <c r="A10" s="198" t="s">
        <v>638</v>
      </c>
      <c r="B10" s="199">
        <v>43735</v>
      </c>
      <c r="C10" s="198" t="s">
        <v>655</v>
      </c>
      <c r="D10" s="200">
        <v>1436.23</v>
      </c>
    </row>
    <row r="11" spans="1:4" ht="22.5">
      <c r="A11" s="198" t="s">
        <v>640</v>
      </c>
      <c r="B11" s="199">
        <v>43573</v>
      </c>
      <c r="C11" s="198" t="s">
        <v>641</v>
      </c>
      <c r="D11" s="200">
        <v>634</v>
      </c>
    </row>
    <row r="12" spans="1:4" ht="12.75">
      <c r="A12" s="299">
        <v>2018</v>
      </c>
      <c r="B12" s="300"/>
      <c r="C12" s="300"/>
      <c r="D12" s="301"/>
    </row>
    <row r="13" spans="1:4" ht="22.5">
      <c r="A13" s="198" t="s">
        <v>658</v>
      </c>
      <c r="B13" s="199">
        <v>43385</v>
      </c>
      <c r="C13" s="198" t="s">
        <v>659</v>
      </c>
      <c r="D13" s="200">
        <v>1048.04</v>
      </c>
    </row>
    <row r="14" spans="1:4" ht="22.5">
      <c r="A14" s="198" t="s">
        <v>648</v>
      </c>
      <c r="B14" s="199">
        <v>43244</v>
      </c>
      <c r="C14" s="198" t="s">
        <v>652</v>
      </c>
      <c r="D14" s="200">
        <v>814.51</v>
      </c>
    </row>
    <row r="15" spans="1:4" ht="22.5">
      <c r="A15" s="198" t="s">
        <v>643</v>
      </c>
      <c r="B15" s="199">
        <v>43238</v>
      </c>
      <c r="C15" s="198" t="s">
        <v>644</v>
      </c>
      <c r="D15" s="200">
        <v>220</v>
      </c>
    </row>
    <row r="16" spans="1:4" ht="12.75">
      <c r="A16" s="198" t="s">
        <v>643</v>
      </c>
      <c r="B16" s="199">
        <v>43238</v>
      </c>
      <c r="C16" s="198" t="s">
        <v>645</v>
      </c>
      <c r="D16" s="200">
        <v>220</v>
      </c>
    </row>
    <row r="17" spans="1:4" ht="22.5">
      <c r="A17" s="198" t="s">
        <v>646</v>
      </c>
      <c r="B17" s="199">
        <v>43217</v>
      </c>
      <c r="C17" s="198" t="s">
        <v>647</v>
      </c>
      <c r="D17" s="200">
        <v>119.99</v>
      </c>
    </row>
    <row r="18" spans="1:4" ht="12.75">
      <c r="A18" s="299">
        <v>2017</v>
      </c>
      <c r="B18" s="300"/>
      <c r="C18" s="300"/>
      <c r="D18" s="301"/>
    </row>
    <row r="19" spans="1:4" ht="22.5">
      <c r="A19" s="198" t="s">
        <v>638</v>
      </c>
      <c r="B19" s="199">
        <v>42886</v>
      </c>
      <c r="C19" s="198" t="s">
        <v>639</v>
      </c>
      <c r="D19" s="200">
        <v>4000</v>
      </c>
    </row>
    <row r="20" spans="1:4" ht="12.75">
      <c r="A20" s="198" t="s">
        <v>640</v>
      </c>
      <c r="B20" s="199">
        <v>43098</v>
      </c>
      <c r="C20" s="198" t="s">
        <v>642</v>
      </c>
      <c r="D20" s="200">
        <v>490</v>
      </c>
    </row>
    <row r="21" spans="1:4" ht="22.5">
      <c r="A21" s="198" t="s">
        <v>648</v>
      </c>
      <c r="B21" s="199">
        <v>42844</v>
      </c>
      <c r="C21" s="198" t="s">
        <v>649</v>
      </c>
      <c r="D21" s="200">
        <v>5538.41</v>
      </c>
    </row>
    <row r="22" spans="1:4" ht="22.5">
      <c r="A22" s="198" t="s">
        <v>648</v>
      </c>
      <c r="B22" s="199">
        <v>42936</v>
      </c>
      <c r="C22" s="198" t="s">
        <v>650</v>
      </c>
      <c r="D22" s="200">
        <v>154.38</v>
      </c>
    </row>
    <row r="23" spans="1:4" ht="22.5">
      <c r="A23" s="198" t="s">
        <v>648</v>
      </c>
      <c r="B23" s="199">
        <v>43028</v>
      </c>
      <c r="C23" s="198" t="s">
        <v>651</v>
      </c>
      <c r="D23" s="200">
        <v>16.94</v>
      </c>
    </row>
    <row r="24" spans="1:4" ht="12.75">
      <c r="A24" s="198" t="s">
        <v>656</v>
      </c>
      <c r="B24" s="199">
        <v>43079</v>
      </c>
      <c r="C24" s="198" t="s">
        <v>657</v>
      </c>
      <c r="D24" s="200">
        <v>4957.56</v>
      </c>
    </row>
    <row r="25" spans="3:4" ht="15">
      <c r="C25" s="192" t="s">
        <v>427</v>
      </c>
      <c r="D25" s="193">
        <f>SUM(D19:D24,D13:D17,D9:D11,D7)</f>
        <v>26291.84</v>
      </c>
    </row>
    <row r="26" ht="12.75">
      <c r="A26" s="261"/>
    </row>
    <row r="28" spans="1:3" ht="15">
      <c r="A28" s="191" t="s">
        <v>664</v>
      </c>
      <c r="B28" s="190"/>
      <c r="C28" s="190"/>
    </row>
  </sheetData>
  <sheetProtection/>
  <mergeCells count="5">
    <mergeCell ref="A4:D4"/>
    <mergeCell ref="A6:D6"/>
    <mergeCell ref="A8:D8"/>
    <mergeCell ref="A12:D12"/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5.00390625" style="5" customWidth="1"/>
    <col min="2" max="2" width="28.57421875" style="5" customWidth="1"/>
    <col min="3" max="4" width="12.28125" style="7" customWidth="1"/>
    <col min="5" max="5" width="10.421875" style="7" customWidth="1"/>
    <col min="6" max="6" width="16.8515625" style="7" customWidth="1"/>
    <col min="7" max="7" width="19.00390625" style="5" customWidth="1"/>
    <col min="8" max="8" width="28.140625" style="5" customWidth="1"/>
    <col min="9" max="9" width="19.421875" style="5" customWidth="1"/>
    <col min="10" max="10" width="28.28125" style="5" customWidth="1"/>
    <col min="11" max="16384" width="9.140625" style="5" customWidth="1"/>
  </cols>
  <sheetData>
    <row r="1" spans="2:9" ht="12.75">
      <c r="B1" s="14" t="s">
        <v>662</v>
      </c>
      <c r="I1" s="14"/>
    </row>
    <row r="2" spans="1:10" ht="51">
      <c r="A2" s="86" t="s">
        <v>4</v>
      </c>
      <c r="B2" s="87" t="s">
        <v>20</v>
      </c>
      <c r="C2" s="88" t="s">
        <v>21</v>
      </c>
      <c r="D2" s="88" t="s">
        <v>22</v>
      </c>
      <c r="E2" s="88" t="s">
        <v>13</v>
      </c>
      <c r="F2" s="88" t="s">
        <v>23</v>
      </c>
      <c r="G2" s="88" t="s">
        <v>24</v>
      </c>
      <c r="H2" s="88" t="s">
        <v>25</v>
      </c>
      <c r="I2" s="88" t="s">
        <v>26</v>
      </c>
      <c r="J2" s="88" t="s">
        <v>27</v>
      </c>
    </row>
    <row r="3" spans="1:10" ht="12.75">
      <c r="A3" s="302" t="s">
        <v>284</v>
      </c>
      <c r="B3" s="303"/>
      <c r="C3" s="303"/>
      <c r="D3" s="304"/>
      <c r="E3" s="216"/>
      <c r="F3" s="217"/>
      <c r="G3" s="50"/>
      <c r="H3" s="50"/>
      <c r="I3" s="50"/>
      <c r="J3" s="50"/>
    </row>
    <row r="4" spans="1:10" ht="12.75">
      <c r="A4" s="61">
        <v>1</v>
      </c>
      <c r="B4" s="62" t="s">
        <v>278</v>
      </c>
      <c r="C4" s="218" t="s">
        <v>279</v>
      </c>
      <c r="D4" s="219" t="s">
        <v>280</v>
      </c>
      <c r="E4" s="220">
        <v>2019</v>
      </c>
      <c r="F4" s="64" t="s">
        <v>281</v>
      </c>
      <c r="G4" s="63">
        <v>20200</v>
      </c>
      <c r="H4" s="64" t="s">
        <v>98</v>
      </c>
      <c r="I4" s="64" t="s">
        <v>99</v>
      </c>
      <c r="J4" s="63" t="s">
        <v>282</v>
      </c>
    </row>
    <row r="5" spans="1:10" ht="12.75">
      <c r="A5" s="305" t="s">
        <v>0</v>
      </c>
      <c r="B5" s="306"/>
      <c r="C5" s="306"/>
      <c r="D5" s="306"/>
      <c r="E5" s="306"/>
      <c r="F5" s="307"/>
      <c r="G5" s="89">
        <f>SUM(G4)</f>
        <v>20200</v>
      </c>
      <c r="H5" s="48"/>
      <c r="I5" s="48"/>
      <c r="J5" s="48"/>
    </row>
    <row r="6" spans="1:10" ht="12.75">
      <c r="A6" s="302" t="s">
        <v>341</v>
      </c>
      <c r="B6" s="303"/>
      <c r="C6" s="303"/>
      <c r="D6" s="304"/>
      <c r="E6" s="221"/>
      <c r="F6" s="221"/>
      <c r="G6" s="51"/>
      <c r="H6" s="51"/>
      <c r="I6" s="51"/>
      <c r="J6" s="51"/>
    </row>
    <row r="7" spans="1:10" ht="12.75">
      <c r="A7" s="61">
        <v>1</v>
      </c>
      <c r="B7" s="206" t="s">
        <v>337</v>
      </c>
      <c r="C7" s="222">
        <v>30088</v>
      </c>
      <c r="D7" s="223"/>
      <c r="E7" s="224">
        <v>2017</v>
      </c>
      <c r="F7" s="213" t="s">
        <v>336</v>
      </c>
      <c r="G7" s="207">
        <v>19500</v>
      </c>
      <c r="H7" s="207"/>
      <c r="I7" s="213" t="s">
        <v>99</v>
      </c>
      <c r="J7" s="207" t="s">
        <v>333</v>
      </c>
    </row>
    <row r="8" spans="1:10" ht="12.75">
      <c r="A8" s="68">
        <v>2</v>
      </c>
      <c r="B8" s="208" t="s">
        <v>335</v>
      </c>
      <c r="C8" s="225"/>
      <c r="D8" s="225" t="s">
        <v>334</v>
      </c>
      <c r="E8" s="226">
        <v>2015</v>
      </c>
      <c r="F8" s="214"/>
      <c r="G8" s="209">
        <v>11041.7</v>
      </c>
      <c r="H8" s="209"/>
      <c r="I8" s="214" t="s">
        <v>99</v>
      </c>
      <c r="J8" s="209" t="s">
        <v>333</v>
      </c>
    </row>
    <row r="9" spans="1:10" ht="12.75">
      <c r="A9" s="66">
        <v>3</v>
      </c>
      <c r="B9" s="210" t="s">
        <v>332</v>
      </c>
      <c r="C9" s="227"/>
      <c r="D9" s="227" t="s">
        <v>331</v>
      </c>
      <c r="E9" s="228">
        <v>2015</v>
      </c>
      <c r="F9" s="215"/>
      <c r="G9" s="211">
        <v>30880.75</v>
      </c>
      <c r="H9" s="211"/>
      <c r="I9" s="215" t="s">
        <v>99</v>
      </c>
      <c r="J9" s="211" t="s">
        <v>329</v>
      </c>
    </row>
    <row r="10" spans="1:10" ht="12.75">
      <c r="A10" s="66">
        <v>4</v>
      </c>
      <c r="B10" s="210" t="s">
        <v>330</v>
      </c>
      <c r="C10" s="229"/>
      <c r="D10" s="230"/>
      <c r="E10" s="226"/>
      <c r="F10" s="214"/>
      <c r="G10" s="209">
        <v>9900</v>
      </c>
      <c r="H10" s="209"/>
      <c r="I10" s="214" t="s">
        <v>99</v>
      </c>
      <c r="J10" s="209" t="s">
        <v>329</v>
      </c>
    </row>
    <row r="11" spans="1:10" ht="12.75">
      <c r="A11" s="66">
        <v>5</v>
      </c>
      <c r="B11" s="210" t="s">
        <v>328</v>
      </c>
      <c r="C11" s="231"/>
      <c r="D11" s="231"/>
      <c r="E11" s="228">
        <v>2017</v>
      </c>
      <c r="F11" s="215"/>
      <c r="G11" s="211">
        <v>2280.5</v>
      </c>
      <c r="H11" s="211"/>
      <c r="I11" s="215" t="s">
        <v>99</v>
      </c>
      <c r="J11" s="211" t="s">
        <v>318</v>
      </c>
    </row>
    <row r="12" spans="1:10" ht="22.5">
      <c r="A12" s="66">
        <v>6</v>
      </c>
      <c r="B12" s="236" t="s">
        <v>327</v>
      </c>
      <c r="C12" s="229"/>
      <c r="D12" s="229"/>
      <c r="E12" s="226">
        <v>2017</v>
      </c>
      <c r="F12" s="214"/>
      <c r="G12" s="209">
        <v>4000</v>
      </c>
      <c r="H12" s="209"/>
      <c r="I12" s="214" t="s">
        <v>99</v>
      </c>
      <c r="J12" s="209" t="s">
        <v>326</v>
      </c>
    </row>
    <row r="13" spans="1:10" ht="12.75">
      <c r="A13" s="66">
        <v>7</v>
      </c>
      <c r="B13" s="208" t="s">
        <v>325</v>
      </c>
      <c r="C13" s="232"/>
      <c r="D13" s="232"/>
      <c r="E13" s="228">
        <v>2016</v>
      </c>
      <c r="F13" s="215"/>
      <c r="G13" s="211">
        <v>2600</v>
      </c>
      <c r="H13" s="211"/>
      <c r="I13" s="215" t="s">
        <v>99</v>
      </c>
      <c r="J13" s="211" t="s">
        <v>324</v>
      </c>
    </row>
    <row r="14" spans="1:10" ht="12.75">
      <c r="A14" s="66">
        <v>8</v>
      </c>
      <c r="B14" s="208" t="s">
        <v>323</v>
      </c>
      <c r="C14" s="232"/>
      <c r="D14" s="232"/>
      <c r="E14" s="226">
        <v>2016</v>
      </c>
      <c r="F14" s="214"/>
      <c r="G14" s="209">
        <v>4580</v>
      </c>
      <c r="H14" s="209"/>
      <c r="I14" s="214" t="s">
        <v>99</v>
      </c>
      <c r="J14" s="209" t="s">
        <v>322</v>
      </c>
    </row>
    <row r="15" spans="1:10" ht="12.75">
      <c r="A15" s="66">
        <v>9</v>
      </c>
      <c r="B15" s="208" t="s">
        <v>321</v>
      </c>
      <c r="C15" s="232"/>
      <c r="D15" s="233"/>
      <c r="E15" s="228">
        <v>2016</v>
      </c>
      <c r="F15" s="215"/>
      <c r="G15" s="211">
        <v>7820</v>
      </c>
      <c r="H15" s="211"/>
      <c r="I15" s="215" t="s">
        <v>99</v>
      </c>
      <c r="J15" s="211" t="s">
        <v>320</v>
      </c>
    </row>
    <row r="16" spans="1:10" ht="12.75">
      <c r="A16" s="67">
        <v>10</v>
      </c>
      <c r="B16" s="212" t="s">
        <v>319</v>
      </c>
      <c r="C16" s="234"/>
      <c r="D16" s="233"/>
      <c r="E16" s="226">
        <v>2016</v>
      </c>
      <c r="F16" s="214"/>
      <c r="G16" s="209">
        <v>4485</v>
      </c>
      <c r="H16" s="209"/>
      <c r="I16" s="214" t="s">
        <v>99</v>
      </c>
      <c r="J16" s="209" t="s">
        <v>318</v>
      </c>
    </row>
    <row r="17" spans="1:10" ht="12.75">
      <c r="A17" s="66">
        <v>11</v>
      </c>
      <c r="B17" s="208" t="s">
        <v>319</v>
      </c>
      <c r="C17" s="235"/>
      <c r="D17" s="233"/>
      <c r="E17" s="226">
        <v>2015</v>
      </c>
      <c r="F17" s="214"/>
      <c r="G17" s="209">
        <v>4485</v>
      </c>
      <c r="H17" s="209"/>
      <c r="I17" s="214" t="s">
        <v>99</v>
      </c>
      <c r="J17" s="209" t="s">
        <v>318</v>
      </c>
    </row>
    <row r="18" spans="1:10" ht="12.75">
      <c r="A18" s="308" t="s">
        <v>0</v>
      </c>
      <c r="B18" s="309"/>
      <c r="C18" s="309"/>
      <c r="D18" s="309"/>
      <c r="E18" s="309"/>
      <c r="F18" s="310"/>
      <c r="G18" s="49">
        <f>SUM(G7:G17)</f>
        <v>101572.95</v>
      </c>
      <c r="H18" s="49"/>
      <c r="I18" s="49"/>
      <c r="J18" s="49"/>
    </row>
    <row r="19" spans="6:7" ht="12.75">
      <c r="F19" s="90" t="s">
        <v>427</v>
      </c>
      <c r="G19" s="91">
        <f>SUM(G5,G18)</f>
        <v>121772.95</v>
      </c>
    </row>
  </sheetData>
  <sheetProtection/>
  <mergeCells count="4">
    <mergeCell ref="A3:D3"/>
    <mergeCell ref="A6:D6"/>
    <mergeCell ref="A5:F5"/>
    <mergeCell ref="A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4">
      <selection activeCell="C22" sqref="C22"/>
    </sheetView>
  </sheetViews>
  <sheetFormatPr defaultColWidth="9.140625" defaultRowHeight="12.75"/>
  <cols>
    <col min="1" max="1" width="4.140625" style="36" customWidth="1"/>
    <col min="2" max="2" width="53.28125" style="0" customWidth="1"/>
    <col min="3" max="3" width="37.57421875" style="0" customWidth="1"/>
  </cols>
  <sheetData>
    <row r="1" spans="2:3" ht="15" customHeight="1">
      <c r="B1" s="14" t="s">
        <v>663</v>
      </c>
      <c r="C1" s="42"/>
    </row>
    <row r="2" ht="12.75">
      <c r="B2" s="14"/>
    </row>
    <row r="3" spans="1:4" ht="69" customHeight="1">
      <c r="A3" s="311" t="s">
        <v>88</v>
      </c>
      <c r="B3" s="311"/>
      <c r="C3" s="311"/>
      <c r="D3" s="44"/>
    </row>
    <row r="4" spans="1:4" ht="9" customHeight="1">
      <c r="A4" s="43"/>
      <c r="B4" s="43"/>
      <c r="C4" s="43"/>
      <c r="D4" s="44"/>
    </row>
    <row r="6" spans="1:3" ht="30.75" customHeight="1">
      <c r="A6" s="84" t="s">
        <v>11</v>
      </c>
      <c r="B6" s="84" t="s">
        <v>17</v>
      </c>
      <c r="C6" s="85" t="s">
        <v>18</v>
      </c>
    </row>
    <row r="7" spans="1:3" ht="17.25" customHeight="1">
      <c r="A7" s="312" t="s">
        <v>311</v>
      </c>
      <c r="B7" s="313"/>
      <c r="C7" s="314"/>
    </row>
    <row r="8" spans="1:3" s="239" customFormat="1" ht="27.75" customHeight="1">
      <c r="A8" s="238">
        <v>1</v>
      </c>
      <c r="B8" s="13" t="s">
        <v>306</v>
      </c>
      <c r="C8" s="240" t="s">
        <v>307</v>
      </c>
    </row>
    <row r="9" spans="1:3" s="239" customFormat="1" ht="27.75" customHeight="1">
      <c r="A9" s="238">
        <v>2</v>
      </c>
      <c r="B9" s="237" t="s">
        <v>308</v>
      </c>
      <c r="C9" s="240" t="s">
        <v>309</v>
      </c>
    </row>
    <row r="10" spans="1:3" ht="18" customHeight="1">
      <c r="A10" s="101">
        <v>3</v>
      </c>
      <c r="B10" s="149" t="s">
        <v>429</v>
      </c>
      <c r="C10" s="95"/>
    </row>
    <row r="11" spans="1:3" ht="17.25" customHeight="1">
      <c r="A11" s="312" t="s">
        <v>341</v>
      </c>
      <c r="B11" s="313"/>
      <c r="C11" s="314"/>
    </row>
    <row r="12" spans="1:3" ht="18" customHeight="1">
      <c r="A12" s="60">
        <v>1</v>
      </c>
      <c r="B12" s="242" t="s">
        <v>670</v>
      </c>
      <c r="C12" s="60" t="s">
        <v>671</v>
      </c>
    </row>
    <row r="13" spans="1:3" ht="12.75">
      <c r="A13" s="315" t="s">
        <v>621</v>
      </c>
      <c r="B13" s="316"/>
      <c r="C13" s="317"/>
    </row>
    <row r="14" spans="1:3" ht="12.75">
      <c r="A14" s="53">
        <v>1</v>
      </c>
      <c r="B14" s="241" t="s">
        <v>617</v>
      </c>
      <c r="C14" s="53"/>
    </row>
  </sheetData>
  <sheetProtection/>
  <mergeCells count="4">
    <mergeCell ref="A3:C3"/>
    <mergeCell ref="A7:C7"/>
    <mergeCell ref="A11:C11"/>
    <mergeCell ref="A13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katarzyna.meller</cp:lastModifiedBy>
  <cp:lastPrinted>2010-07-07T13:36:20Z</cp:lastPrinted>
  <dcterms:created xsi:type="dcterms:W3CDTF">2004-04-21T13:58:08Z</dcterms:created>
  <dcterms:modified xsi:type="dcterms:W3CDTF">2020-12-31T07:30:00Z</dcterms:modified>
  <cp:category/>
  <cp:version/>
  <cp:contentType/>
  <cp:contentStatus/>
</cp:coreProperties>
</file>